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30" activeTab="0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  <sheet name="2013 palkittavat" sheetId="8" r:id="rId8"/>
  </sheets>
  <definedNames>
    <definedName name="Excel_BuiltIn__FilterDatabase">'Etuveto kard.'!$B$9:$L$33</definedName>
    <definedName name="Excel_BuiltIn__FilterDatabase_1">'Yleinen'!$A$8:$J$62</definedName>
  </definedNames>
  <calcPr fullCalcOnLoad="1"/>
</workbook>
</file>

<file path=xl/sharedStrings.xml><?xml version="1.0" encoding="utf-8"?>
<sst xmlns="http://schemas.openxmlformats.org/spreadsheetml/2006/main" count="1618" uniqueCount="253">
  <si>
    <t>JM ALUEMESTARUUSPISTEET 2013</t>
  </si>
  <si>
    <t>Itä-Suomen alue</t>
  </si>
  <si>
    <t>Iisalmi JM,      Iisalmen UA</t>
  </si>
  <si>
    <t>Kevät Mylly,      Joensuun UA</t>
  </si>
  <si>
    <t>JM-Turkkimäki,      Koillis-Savon UA</t>
  </si>
  <si>
    <t>Karnevaali JM, Suonenjoen Ua</t>
  </si>
  <si>
    <t>Kitee JM, Keski-Karjalan Ua</t>
  </si>
  <si>
    <t>Luokka : Yleinen</t>
  </si>
  <si>
    <t>Pisteet</t>
  </si>
  <si>
    <t>Sija</t>
  </si>
  <si>
    <t>Nimi</t>
  </si>
  <si>
    <t>Seura</t>
  </si>
  <si>
    <t>11.5.</t>
  </si>
  <si>
    <t>19.5</t>
  </si>
  <si>
    <t>26.5.</t>
  </si>
  <si>
    <t>13.7</t>
  </si>
  <si>
    <t>1.9.</t>
  </si>
  <si>
    <t>yhteensä</t>
  </si>
  <si>
    <t>Turunen Mikko</t>
  </si>
  <si>
    <t>JoeUa</t>
  </si>
  <si>
    <t>X</t>
  </si>
  <si>
    <t>x</t>
  </si>
  <si>
    <t>Pajarinen Aatu</t>
  </si>
  <si>
    <t>JuuUa</t>
  </si>
  <si>
    <t>Tamminen Timo</t>
  </si>
  <si>
    <t>Räsänen Joona</t>
  </si>
  <si>
    <t>LapinlAU</t>
  </si>
  <si>
    <t>Kärkinen Antti</t>
  </si>
  <si>
    <t xml:space="preserve">Hyvönen Harri </t>
  </si>
  <si>
    <t>IisUa</t>
  </si>
  <si>
    <t>Rytkönen Juha</t>
  </si>
  <si>
    <t>SuonUa</t>
  </si>
  <si>
    <t>Hirvonen Ali</t>
  </si>
  <si>
    <t>Koi-SavUa</t>
  </si>
  <si>
    <t>Laasonen Janne</t>
  </si>
  <si>
    <t>Tiikkainen Olli</t>
  </si>
  <si>
    <t>Hyvärinen Kari</t>
  </si>
  <si>
    <t>KiuUa</t>
  </si>
  <si>
    <t xml:space="preserve">Vimpari Juha </t>
  </si>
  <si>
    <t>Salmela Ahti</t>
  </si>
  <si>
    <t>Koivistoinen Juho</t>
  </si>
  <si>
    <t>Heinonen Ari</t>
  </si>
  <si>
    <t>LeppävirtaRT</t>
  </si>
  <si>
    <t>Sirviö Juha</t>
  </si>
  <si>
    <t>Kröger Marko</t>
  </si>
  <si>
    <t>Karhu Joni</t>
  </si>
  <si>
    <t>Kukkonen Ari</t>
  </si>
  <si>
    <t>Huttunen Ossi</t>
  </si>
  <si>
    <t>KUA</t>
  </si>
  <si>
    <t>Korhonen Aleksi</t>
  </si>
  <si>
    <t>Haukka Mika</t>
  </si>
  <si>
    <t>Palm Pekka</t>
  </si>
  <si>
    <t>Lohkoi Ville</t>
  </si>
  <si>
    <t>Kröger-Kuosmanen Kirsi</t>
  </si>
  <si>
    <t>Kärki Tero</t>
  </si>
  <si>
    <t>Vaahersola Jesse</t>
  </si>
  <si>
    <t>NUA</t>
  </si>
  <si>
    <t>Hyvönen Veli-Matti</t>
  </si>
  <si>
    <t>Laitinen Teemu</t>
  </si>
  <si>
    <t>Hyvönen Heikki</t>
  </si>
  <si>
    <t>Kouvalainen Kimmo</t>
  </si>
  <si>
    <t>Hiltunen Juha</t>
  </si>
  <si>
    <t>Suutarinen Antti</t>
  </si>
  <si>
    <t>Tikkanen Jyri</t>
  </si>
  <si>
    <t>Alueen osallistujia</t>
  </si>
  <si>
    <t>= -1 kilpailu</t>
  </si>
  <si>
    <t>Luokka : Etuveto kardaani</t>
  </si>
  <si>
    <t>JoeUA</t>
  </si>
  <si>
    <t>Hiltunen Janne</t>
  </si>
  <si>
    <t>Reijonen Janne</t>
  </si>
  <si>
    <t>Kaikko Eerik</t>
  </si>
  <si>
    <t>TTR</t>
  </si>
  <si>
    <t>Piekiäinen Jussi</t>
  </si>
  <si>
    <t>Föhr Pekka</t>
  </si>
  <si>
    <t>NilUA</t>
  </si>
  <si>
    <t>Laitinen Juuso</t>
  </si>
  <si>
    <t>Törn Kai</t>
  </si>
  <si>
    <t>Pursiainen Jesse</t>
  </si>
  <si>
    <t>Vehviläinen Erkka</t>
  </si>
  <si>
    <t>Kotivuori Santtu</t>
  </si>
  <si>
    <t>Isokangas Tomi</t>
  </si>
  <si>
    <t>Rytkönen Joonas</t>
  </si>
  <si>
    <t>Lohilahti Jukka</t>
  </si>
  <si>
    <t>Leskinen Harri</t>
  </si>
  <si>
    <t>Miettinen Janne</t>
  </si>
  <si>
    <t xml:space="preserve">Niemeläinen Mika </t>
  </si>
  <si>
    <t>Huttunen Juha</t>
  </si>
  <si>
    <t>Sutinen Maro</t>
  </si>
  <si>
    <t>Hurskainen Jake</t>
  </si>
  <si>
    <t>K-KUA</t>
  </si>
  <si>
    <t>Pohjolainen Eetu</t>
  </si>
  <si>
    <t>Uimonen Antero</t>
  </si>
  <si>
    <t>Huovinen Ville</t>
  </si>
  <si>
    <t xml:space="preserve">Vainionpää Sami </t>
  </si>
  <si>
    <t>Lisander Aki</t>
  </si>
  <si>
    <t>Mykkänen Riku</t>
  </si>
  <si>
    <t>Kiiskinen Samuli</t>
  </si>
  <si>
    <t>Lång Heidi</t>
  </si>
  <si>
    <t>Ronkanen Kimmo</t>
  </si>
  <si>
    <t>Suutarinen Arttu</t>
  </si>
  <si>
    <t>Pirinen Niko</t>
  </si>
  <si>
    <t>Kokkonen Antti</t>
  </si>
  <si>
    <t>Tenhunen Jussi</t>
  </si>
  <si>
    <t>Vartiainen Mika</t>
  </si>
  <si>
    <t>Luokka : Naiset</t>
  </si>
  <si>
    <t>Heinonen Karoliina</t>
  </si>
  <si>
    <t>Väätäinen Outi</t>
  </si>
  <si>
    <t>Hirvonen Jenna</t>
  </si>
  <si>
    <t>Mikkonen Suvi</t>
  </si>
  <si>
    <t>Juntunen Johanna</t>
  </si>
  <si>
    <t>Ahonen Terhi</t>
  </si>
  <si>
    <t>Kortelainen Kati</t>
  </si>
  <si>
    <t>Timonen Kirsi</t>
  </si>
  <si>
    <t>Tervala Päivi</t>
  </si>
  <si>
    <t>Korhonen Ritva</t>
  </si>
  <si>
    <t>Kröger Vilma</t>
  </si>
  <si>
    <t>Pajarinen Eeva</t>
  </si>
  <si>
    <t>Tervala Anni-Kreeta</t>
  </si>
  <si>
    <t>Luokka : Nuoret</t>
  </si>
  <si>
    <t>Mölsä Pasi</t>
  </si>
  <si>
    <t>Haukka Niko</t>
  </si>
  <si>
    <t>Pakarinen Vertti</t>
  </si>
  <si>
    <t>Ryytty Otto</t>
  </si>
  <si>
    <t>Saukkonen Jere</t>
  </si>
  <si>
    <t>Tero Jesse</t>
  </si>
  <si>
    <t>Kärkkäinen Kosti</t>
  </si>
  <si>
    <t>Huttunen Miika</t>
  </si>
  <si>
    <t>Tervala Jaakko</t>
  </si>
  <si>
    <t>Vartiainen Jonne</t>
  </si>
  <si>
    <t>Rissanen Juho</t>
  </si>
  <si>
    <t>Jääskeläinen Joona</t>
  </si>
  <si>
    <t>LapinlUa</t>
  </si>
  <si>
    <t>Reijonen Toni</t>
  </si>
  <si>
    <t>Airaksinen Eemil</t>
  </si>
  <si>
    <t>Haukka Riku</t>
  </si>
  <si>
    <t>Pulkkinen Vesa-Matti</t>
  </si>
  <si>
    <t>Luukkonen Ville</t>
  </si>
  <si>
    <t>Team-sonkaj.</t>
  </si>
  <si>
    <t>Kiteellä ei ajettu Pappa-luokkaa</t>
  </si>
  <si>
    <t>Luokka : Seniorit (Pappa)</t>
  </si>
  <si>
    <t>Väätäinen Erkki</t>
  </si>
  <si>
    <t>Malinen Jukka</t>
  </si>
  <si>
    <t>Lohilahti Oiva</t>
  </si>
  <si>
    <t>Hassinen Kalevi</t>
  </si>
  <si>
    <t>Kärkinen Tarmo</t>
  </si>
  <si>
    <t>TuupoMK/UA</t>
  </si>
  <si>
    <t>Kuikka Raimo</t>
  </si>
  <si>
    <t>Vantolahti Jarmo</t>
  </si>
  <si>
    <t>Salo Petri</t>
  </si>
  <si>
    <t>Pajarinen Juha</t>
  </si>
  <si>
    <t>Karvonen Lauri</t>
  </si>
  <si>
    <t>Seurapisteet</t>
  </si>
  <si>
    <t>Lyhenne</t>
  </si>
  <si>
    <t>Joensuun Urheiluautoilijat</t>
  </si>
  <si>
    <t>Suonenjoen Urheiluautoilijat</t>
  </si>
  <si>
    <t>SuonUA</t>
  </si>
  <si>
    <t>Koillis-Savon Urheiluautoilijat</t>
  </si>
  <si>
    <t>Koi-SavUA</t>
  </si>
  <si>
    <t>Kiuruveden Urheiluautoilijat</t>
  </si>
  <si>
    <t>KiuUA</t>
  </si>
  <si>
    <t xml:space="preserve">Kuopion Urheiluautoilijat </t>
  </si>
  <si>
    <t>Leppävirta Racing Team</t>
  </si>
  <si>
    <t>Lapinlahden Autourheilijat</t>
  </si>
  <si>
    <t>Iisalmen Urheiluautoilijat</t>
  </si>
  <si>
    <t>IisUA</t>
  </si>
  <si>
    <t>Nurmeksen Urheiluautoilijat</t>
  </si>
  <si>
    <t>Juuan Urheiluautoilijat</t>
  </si>
  <si>
    <t>JuuUA</t>
  </si>
  <si>
    <t>Nilsiän Urheiluautoilijat</t>
  </si>
  <si>
    <t>Tien Tukko Racing</t>
  </si>
  <si>
    <t>Tuupovaaran MK / UA</t>
  </si>
  <si>
    <t>Keski-Karjalan Urheiluautoilijat</t>
  </si>
  <si>
    <t>Team-Sonkajärvi</t>
  </si>
  <si>
    <t>Team-Sonkaj.</t>
  </si>
  <si>
    <t>Autoliitto Kuopio</t>
  </si>
  <si>
    <t>AL Kuopio</t>
  </si>
  <si>
    <t>Rautavaaran Urheiluautoilijat</t>
  </si>
  <si>
    <t>RautaUa</t>
  </si>
  <si>
    <t>= Peruttu kilpailu</t>
  </si>
  <si>
    <t>Yhteenveto JM-kilpailuista 2013</t>
  </si>
  <si>
    <t>Päivä</t>
  </si>
  <si>
    <t>Kilpailu</t>
  </si>
  <si>
    <t>Iisalmi JM</t>
  </si>
  <si>
    <t>Osallistujaa</t>
  </si>
  <si>
    <t>19.5.</t>
  </si>
  <si>
    <t>Kevät-Mylly JM</t>
  </si>
  <si>
    <t>Koillis-Savo JM</t>
  </si>
  <si>
    <t>97'</t>
  </si>
  <si>
    <t>13.7.</t>
  </si>
  <si>
    <t>Karnevaali JM</t>
  </si>
  <si>
    <t>Kitee JM</t>
  </si>
  <si>
    <t>Järjestetyt kilpailut - 1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</si>
  <si>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</si>
  <si>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</si>
  <si>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</si>
  <si>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</si>
  <si>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</si>
  <si>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</si>
  <si>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JM ALUEMESTARUUS-SARJAN 2013 PALKITTAVAT LUOKITTAIN</t>
  </si>
  <si>
    <t>Yleinen luokka</t>
  </si>
  <si>
    <t>1.</t>
  </si>
  <si>
    <t>2.</t>
  </si>
  <si>
    <t>3.</t>
  </si>
  <si>
    <t>4.</t>
  </si>
  <si>
    <t>Yleinen etuveto-kardaani</t>
  </si>
  <si>
    <t>Seniorit (Pappa)</t>
  </si>
  <si>
    <r>
      <t xml:space="preserve">Palkintojenjako suoritetaan </t>
    </r>
    <r>
      <rPr>
        <b/>
        <sz val="10"/>
        <rFont val="Arial"/>
        <family val="2"/>
      </rPr>
      <t>Joensuussa 26.10.2013</t>
    </r>
  </si>
  <si>
    <t>Paikka</t>
  </si>
  <si>
    <t xml:space="preserve">Ravintola Kerubi </t>
  </si>
  <si>
    <t>Tarkempi aikataulu</t>
  </si>
  <si>
    <t>AKK:n alue 3 sivulta</t>
  </si>
  <si>
    <t>tapahtumat osion alta</t>
  </si>
  <si>
    <t>21.9.</t>
  </si>
  <si>
    <t>Arctic Machine JM, Kuopion Ua</t>
  </si>
  <si>
    <t>Laitinen Sauli</t>
  </si>
  <si>
    <t>Korhonen Tero</t>
  </si>
  <si>
    <t>Puranen Jari</t>
  </si>
  <si>
    <t>Pirinen Toni</t>
  </si>
  <si>
    <t>Hentunen Jouni</t>
  </si>
  <si>
    <t>Puranen Jarno</t>
  </si>
  <si>
    <t>Arctic Machine JM, ei ajettu</t>
  </si>
  <si>
    <t>Arctic Machine JM</t>
  </si>
  <si>
    <t>Hiltunen Veli-Matti</t>
  </si>
  <si>
    <t>Nevalainen Markku</t>
  </si>
  <si>
    <t>Kuosmanen Jussi</t>
  </si>
  <si>
    <t>NilUa</t>
  </si>
  <si>
    <t>Tahvanainen Toni</t>
  </si>
  <si>
    <t>Lisand Aki</t>
  </si>
  <si>
    <t>Niskanen Henri</t>
  </si>
  <si>
    <t>Syysajot Susirajalla, Nurmeksen UA</t>
  </si>
  <si>
    <t>22.9.</t>
  </si>
  <si>
    <t>Kettunen Pasi</t>
  </si>
  <si>
    <t>Tuononen Niko</t>
  </si>
  <si>
    <t>Vihavainen Kai</t>
  </si>
  <si>
    <t>Nevalainen Miika</t>
  </si>
  <si>
    <t>Syysajot Susirajalla, ei ajettu</t>
  </si>
  <si>
    <t>Syysajot Susirajalla</t>
  </si>
  <si>
    <t xml:space="preserve"> Mika Väänänen</t>
  </si>
  <si>
    <t>Haapakumpu JM, Kiuruveden Ua</t>
  </si>
  <si>
    <t>5.10.</t>
  </si>
  <si>
    <t>Ollikainen Ilkka</t>
  </si>
  <si>
    <t>Kääriäinen Jari</t>
  </si>
  <si>
    <t>Kauppinen Kimmo</t>
  </si>
  <si>
    <t>Väätäinen Eemeli</t>
  </si>
  <si>
    <t>Lappalainen Jani</t>
  </si>
  <si>
    <t>Kortelainen Mika</t>
  </si>
  <si>
    <t>Huttunen Jari</t>
  </si>
  <si>
    <t>Pursiainen Asko</t>
  </si>
  <si>
    <t>Haapakumpu JM</t>
  </si>
  <si>
    <t>Kilpailuihin osallistui kilpailijoita 16 seurasta</t>
  </si>
  <si>
    <t>Alueella järjestettiin vuonna 2013 8 aluemestaruuskilpailua.</t>
  </si>
  <si>
    <t>5.</t>
  </si>
  <si>
    <t>Vuoden 2013 JM-seura on  Joensuun Ua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</si>
</sst>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1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7" fillId="0" borderId="0" xfId="44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0" fontId="4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3" fillId="0" borderId="16" xfId="0" applyFont="1" applyBorder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showGridLines="0" showZeros="0" tabSelected="1" zoomScalePageLayoutView="0" workbookViewId="0" topLeftCell="A1">
      <selection activeCell="B9" sqref="B9:C13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2" t="s">
        <v>213</v>
      </c>
      <c r="J3" s="72" t="s">
        <v>229</v>
      </c>
      <c r="K3" s="71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7</v>
      </c>
      <c r="D6" s="71"/>
      <c r="E6" s="71"/>
      <c r="F6" s="71"/>
      <c r="G6" s="71"/>
      <c r="H6" s="71"/>
      <c r="I6" s="71"/>
      <c r="J6" s="71"/>
      <c r="K6" s="71"/>
      <c r="L6" s="6"/>
    </row>
    <row r="7" spans="1:12" ht="40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</row>
    <row r="8" spans="1:19" ht="12.7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212</v>
      </c>
      <c r="J8" s="10" t="s">
        <v>230</v>
      </c>
      <c r="K8" s="10" t="s">
        <v>239</v>
      </c>
      <c r="L8" s="11" t="s">
        <v>17</v>
      </c>
      <c r="N8"/>
      <c r="O8"/>
      <c r="P8"/>
      <c r="Q8"/>
      <c r="R8"/>
      <c r="S8"/>
    </row>
    <row r="9" spans="1:19" ht="12.75">
      <c r="A9" s="12">
        <v>1</v>
      </c>
      <c r="B9" s="13" t="s">
        <v>245</v>
      </c>
      <c r="C9" s="14" t="s">
        <v>23</v>
      </c>
      <c r="D9" s="15">
        <v>9</v>
      </c>
      <c r="E9" s="15">
        <v>7</v>
      </c>
      <c r="F9" s="15" t="s">
        <v>21</v>
      </c>
      <c r="G9" s="15" t="s">
        <v>21</v>
      </c>
      <c r="H9" s="15" t="s">
        <v>21</v>
      </c>
      <c r="I9" s="15" t="s">
        <v>21</v>
      </c>
      <c r="J9" s="58">
        <v>11</v>
      </c>
      <c r="K9" s="58">
        <v>6</v>
      </c>
      <c r="L9" s="15">
        <f aca="true" t="shared" si="0" ref="L9:L40">SUM(D9:K9)</f>
        <v>33</v>
      </c>
      <c r="N9"/>
      <c r="O9"/>
      <c r="P9"/>
      <c r="Q9"/>
      <c r="R9"/>
      <c r="S9"/>
    </row>
    <row r="10" spans="1:19" ht="12.75">
      <c r="A10" s="12">
        <v>2</v>
      </c>
      <c r="B10" s="13" t="s">
        <v>22</v>
      </c>
      <c r="C10" s="14" t="s">
        <v>19</v>
      </c>
      <c r="D10" s="15" t="s">
        <v>20</v>
      </c>
      <c r="E10" s="15">
        <v>9</v>
      </c>
      <c r="F10" s="15">
        <v>9</v>
      </c>
      <c r="G10" s="15" t="s">
        <v>21</v>
      </c>
      <c r="H10" s="15" t="s">
        <v>21</v>
      </c>
      <c r="I10" s="15">
        <v>9</v>
      </c>
      <c r="J10" s="58" t="s">
        <v>21</v>
      </c>
      <c r="K10" s="58" t="s">
        <v>21</v>
      </c>
      <c r="L10" s="15">
        <f t="shared" si="0"/>
        <v>27</v>
      </c>
      <c r="N10"/>
      <c r="O10"/>
      <c r="P10"/>
      <c r="Q10"/>
      <c r="R10"/>
      <c r="S10"/>
    </row>
    <row r="11" spans="1:19" ht="12.75">
      <c r="A11" s="12">
        <v>3</v>
      </c>
      <c r="B11" s="13" t="s">
        <v>18</v>
      </c>
      <c r="C11" s="14" t="s">
        <v>19</v>
      </c>
      <c r="D11" s="15" t="s">
        <v>20</v>
      </c>
      <c r="E11" s="15">
        <v>11</v>
      </c>
      <c r="F11" s="15" t="s">
        <v>21</v>
      </c>
      <c r="G11" s="15">
        <v>9</v>
      </c>
      <c r="H11" s="15">
        <v>1</v>
      </c>
      <c r="I11" s="58" t="s">
        <v>21</v>
      </c>
      <c r="J11" s="58" t="s">
        <v>21</v>
      </c>
      <c r="K11" s="58">
        <v>4</v>
      </c>
      <c r="L11" s="15">
        <f t="shared" si="0"/>
        <v>25</v>
      </c>
      <c r="M11" s="16"/>
      <c r="N11"/>
      <c r="O11"/>
      <c r="P11"/>
      <c r="Q11"/>
      <c r="R11"/>
      <c r="S11"/>
    </row>
    <row r="12" spans="1:19" ht="12.75">
      <c r="A12" s="17">
        <v>4</v>
      </c>
      <c r="B12" s="13" t="s">
        <v>32</v>
      </c>
      <c r="C12" s="14" t="s">
        <v>33</v>
      </c>
      <c r="D12" s="15" t="s">
        <v>20</v>
      </c>
      <c r="E12" s="15" t="s">
        <v>21</v>
      </c>
      <c r="F12" s="15">
        <v>8</v>
      </c>
      <c r="G12" s="18" t="s">
        <v>21</v>
      </c>
      <c r="H12" s="15">
        <v>3</v>
      </c>
      <c r="I12" s="58" t="s">
        <v>21</v>
      </c>
      <c r="J12" s="15">
        <v>8</v>
      </c>
      <c r="K12" s="15" t="s">
        <v>21</v>
      </c>
      <c r="L12" s="15">
        <f t="shared" si="0"/>
        <v>19</v>
      </c>
      <c r="N12"/>
      <c r="O12"/>
      <c r="P12"/>
      <c r="Q12"/>
      <c r="R12"/>
      <c r="S12"/>
    </row>
    <row r="13" spans="1:19" ht="12.75">
      <c r="A13" s="19">
        <v>5</v>
      </c>
      <c r="B13" s="13" t="s">
        <v>28</v>
      </c>
      <c r="C13" s="14" t="s">
        <v>29</v>
      </c>
      <c r="D13" s="15">
        <v>11</v>
      </c>
      <c r="E13" s="15" t="s">
        <v>21</v>
      </c>
      <c r="F13" s="15" t="s">
        <v>21</v>
      </c>
      <c r="G13" s="18" t="s">
        <v>21</v>
      </c>
      <c r="H13" s="15" t="s">
        <v>21</v>
      </c>
      <c r="I13" s="58" t="s">
        <v>21</v>
      </c>
      <c r="J13" s="58" t="s">
        <v>21</v>
      </c>
      <c r="K13" s="58">
        <v>7</v>
      </c>
      <c r="L13" s="15">
        <f t="shared" si="0"/>
        <v>18</v>
      </c>
      <c r="N13"/>
      <c r="O13"/>
      <c r="P13"/>
      <c r="Q13"/>
      <c r="R13"/>
      <c r="S13"/>
    </row>
    <row r="14" spans="1:19" ht="12.75">
      <c r="A14" s="12">
        <v>6</v>
      </c>
      <c r="B14" s="13" t="s">
        <v>51</v>
      </c>
      <c r="C14" s="14" t="s">
        <v>48</v>
      </c>
      <c r="D14" s="15" t="s">
        <v>20</v>
      </c>
      <c r="E14" s="15" t="s">
        <v>21</v>
      </c>
      <c r="F14" s="15">
        <v>5</v>
      </c>
      <c r="G14" s="18" t="s">
        <v>21</v>
      </c>
      <c r="H14" s="15" t="s">
        <v>21</v>
      </c>
      <c r="I14" s="15">
        <v>11</v>
      </c>
      <c r="J14" s="58" t="s">
        <v>21</v>
      </c>
      <c r="K14" s="58" t="s">
        <v>21</v>
      </c>
      <c r="L14" s="15">
        <f t="shared" si="0"/>
        <v>16</v>
      </c>
      <c r="N14"/>
      <c r="O14"/>
      <c r="P14"/>
      <c r="Q14"/>
      <c r="R14"/>
      <c r="S14"/>
    </row>
    <row r="15" spans="1:19" ht="12.75">
      <c r="A15" s="12">
        <v>7</v>
      </c>
      <c r="B15" s="13" t="s">
        <v>24</v>
      </c>
      <c r="C15" s="14" t="s">
        <v>19</v>
      </c>
      <c r="D15" s="15" t="s">
        <v>20</v>
      </c>
      <c r="E15" s="15" t="s">
        <v>21</v>
      </c>
      <c r="F15" s="15">
        <v>11</v>
      </c>
      <c r="G15" s="15" t="s">
        <v>21</v>
      </c>
      <c r="H15" s="15">
        <v>5</v>
      </c>
      <c r="I15" s="58" t="s">
        <v>21</v>
      </c>
      <c r="J15" s="58" t="s">
        <v>21</v>
      </c>
      <c r="K15" s="58" t="s">
        <v>21</v>
      </c>
      <c r="L15" s="15">
        <f t="shared" si="0"/>
        <v>16</v>
      </c>
      <c r="N15"/>
      <c r="O15"/>
      <c r="P15"/>
      <c r="Q15"/>
      <c r="R15"/>
      <c r="S15"/>
    </row>
    <row r="16" spans="1:19" ht="12.75">
      <c r="A16" s="12">
        <v>8</v>
      </c>
      <c r="B16" s="13" t="s">
        <v>27</v>
      </c>
      <c r="C16" s="14" t="s">
        <v>19</v>
      </c>
      <c r="D16" s="15" t="s">
        <v>20</v>
      </c>
      <c r="E16" s="15">
        <v>6</v>
      </c>
      <c r="F16" s="15" t="s">
        <v>21</v>
      </c>
      <c r="G16" s="15" t="s">
        <v>21</v>
      </c>
      <c r="H16" s="15">
        <v>6</v>
      </c>
      <c r="I16" s="58" t="s">
        <v>21</v>
      </c>
      <c r="J16" s="58" t="s">
        <v>21</v>
      </c>
      <c r="K16" s="58" t="s">
        <v>21</v>
      </c>
      <c r="L16" s="15">
        <f t="shared" si="0"/>
        <v>12</v>
      </c>
      <c r="N16"/>
      <c r="O16"/>
      <c r="P16"/>
      <c r="Q16"/>
      <c r="R16"/>
      <c r="S16"/>
    </row>
    <row r="17" spans="1:19" ht="12.75">
      <c r="A17" s="12">
        <v>9</v>
      </c>
      <c r="B17" s="13" t="s">
        <v>25</v>
      </c>
      <c r="C17" s="14" t="s">
        <v>26</v>
      </c>
      <c r="D17" s="15" t="s">
        <v>20</v>
      </c>
      <c r="E17" s="15">
        <v>8</v>
      </c>
      <c r="F17" s="15" t="s">
        <v>21</v>
      </c>
      <c r="G17" s="18">
        <v>4</v>
      </c>
      <c r="H17" s="15" t="s">
        <v>21</v>
      </c>
      <c r="I17" s="58" t="s">
        <v>21</v>
      </c>
      <c r="J17" s="58" t="s">
        <v>21</v>
      </c>
      <c r="K17" s="58" t="s">
        <v>21</v>
      </c>
      <c r="L17" s="15">
        <f t="shared" si="0"/>
        <v>12</v>
      </c>
      <c r="N17"/>
      <c r="O17"/>
      <c r="P17"/>
      <c r="Q17"/>
      <c r="R17"/>
      <c r="S17"/>
    </row>
    <row r="18" spans="1:19" ht="12.75">
      <c r="A18" s="12">
        <v>10</v>
      </c>
      <c r="B18" s="13" t="s">
        <v>35</v>
      </c>
      <c r="C18" s="14" t="s">
        <v>26</v>
      </c>
      <c r="D18" s="15">
        <v>5</v>
      </c>
      <c r="E18" s="15">
        <v>4</v>
      </c>
      <c r="F18" s="15" t="s">
        <v>21</v>
      </c>
      <c r="G18" s="15" t="s">
        <v>21</v>
      </c>
      <c r="H18" s="15" t="s">
        <v>21</v>
      </c>
      <c r="I18" s="58" t="s">
        <v>21</v>
      </c>
      <c r="J18" s="58" t="s">
        <v>21</v>
      </c>
      <c r="K18" s="58">
        <v>3</v>
      </c>
      <c r="L18" s="15">
        <f t="shared" si="0"/>
        <v>12</v>
      </c>
      <c r="N18"/>
      <c r="O18"/>
      <c r="P18"/>
      <c r="Q18"/>
      <c r="R18"/>
      <c r="S18"/>
    </row>
    <row r="19" spans="1:19" ht="12.75">
      <c r="A19" s="12">
        <v>11</v>
      </c>
      <c r="B19" s="13" t="s">
        <v>34</v>
      </c>
      <c r="C19" s="14" t="s">
        <v>19</v>
      </c>
      <c r="D19" s="15" t="s">
        <v>20</v>
      </c>
      <c r="E19" s="15" t="s">
        <v>21</v>
      </c>
      <c r="F19" s="15" t="s">
        <v>21</v>
      </c>
      <c r="G19" s="15" t="s">
        <v>21</v>
      </c>
      <c r="H19" s="15">
        <v>11</v>
      </c>
      <c r="I19" s="58" t="s">
        <v>21</v>
      </c>
      <c r="J19" s="58" t="s">
        <v>21</v>
      </c>
      <c r="K19" s="58" t="s">
        <v>21</v>
      </c>
      <c r="L19" s="15">
        <f t="shared" si="0"/>
        <v>11</v>
      </c>
      <c r="N19"/>
      <c r="O19"/>
      <c r="P19"/>
      <c r="Q19"/>
      <c r="R19"/>
      <c r="S19"/>
    </row>
    <row r="20" spans="1:19" ht="12.75">
      <c r="A20" s="12">
        <v>12</v>
      </c>
      <c r="B20" s="13" t="s">
        <v>240</v>
      </c>
      <c r="C20" s="14" t="s">
        <v>26</v>
      </c>
      <c r="D20" s="15" t="s">
        <v>21</v>
      </c>
      <c r="E20" s="15" t="s">
        <v>21</v>
      </c>
      <c r="F20" s="15" t="s">
        <v>21</v>
      </c>
      <c r="G20" s="15" t="s">
        <v>21</v>
      </c>
      <c r="H20" s="15" t="s">
        <v>21</v>
      </c>
      <c r="I20" s="58" t="s">
        <v>21</v>
      </c>
      <c r="J20" s="58" t="s">
        <v>21</v>
      </c>
      <c r="K20" s="58">
        <v>11</v>
      </c>
      <c r="L20" s="15">
        <f t="shared" si="0"/>
        <v>11</v>
      </c>
      <c r="N20"/>
      <c r="O20"/>
      <c r="P20"/>
      <c r="Q20"/>
      <c r="R20"/>
      <c r="S20"/>
    </row>
    <row r="21" spans="1:19" ht="12.75">
      <c r="A21" s="12">
        <v>13</v>
      </c>
      <c r="B21" s="13" t="s">
        <v>30</v>
      </c>
      <c r="C21" s="14" t="s">
        <v>31</v>
      </c>
      <c r="D21" s="15" t="s">
        <v>20</v>
      </c>
      <c r="E21" s="15" t="s">
        <v>21</v>
      </c>
      <c r="F21" s="15" t="s">
        <v>21</v>
      </c>
      <c r="G21" s="15">
        <v>11</v>
      </c>
      <c r="H21" s="15" t="s">
        <v>21</v>
      </c>
      <c r="I21" s="58" t="s">
        <v>21</v>
      </c>
      <c r="J21" s="58" t="s">
        <v>21</v>
      </c>
      <c r="K21" s="58" t="s">
        <v>21</v>
      </c>
      <c r="L21" s="15">
        <f t="shared" si="0"/>
        <v>11</v>
      </c>
      <c r="N21"/>
      <c r="O21"/>
      <c r="P21"/>
      <c r="Q21"/>
      <c r="R21"/>
      <c r="S21"/>
    </row>
    <row r="22" spans="1:19" ht="12.75">
      <c r="A22" s="12">
        <v>14</v>
      </c>
      <c r="B22" s="13" t="s">
        <v>36</v>
      </c>
      <c r="C22" s="14" t="s">
        <v>37</v>
      </c>
      <c r="D22" s="15" t="s">
        <v>20</v>
      </c>
      <c r="E22" s="15" t="s">
        <v>21</v>
      </c>
      <c r="F22" s="15" t="s">
        <v>21</v>
      </c>
      <c r="G22" s="18" t="s">
        <v>21</v>
      </c>
      <c r="H22" s="15">
        <v>9</v>
      </c>
      <c r="I22" s="58" t="s">
        <v>21</v>
      </c>
      <c r="J22" s="58" t="s">
        <v>21</v>
      </c>
      <c r="K22" s="58" t="s">
        <v>21</v>
      </c>
      <c r="L22" s="15">
        <f t="shared" si="0"/>
        <v>9</v>
      </c>
      <c r="N22"/>
      <c r="O22"/>
      <c r="P22"/>
      <c r="Q22"/>
      <c r="R22"/>
      <c r="S22"/>
    </row>
    <row r="23" spans="1:19" ht="12.75">
      <c r="A23" s="12">
        <v>15</v>
      </c>
      <c r="B23" s="13" t="s">
        <v>241</v>
      </c>
      <c r="C23" s="14" t="s">
        <v>26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58" t="s">
        <v>21</v>
      </c>
      <c r="J23" s="58" t="s">
        <v>21</v>
      </c>
      <c r="K23" s="58">
        <v>9</v>
      </c>
      <c r="L23" s="15">
        <f t="shared" si="0"/>
        <v>9</v>
      </c>
      <c r="N23"/>
      <c r="O23"/>
      <c r="P23"/>
      <c r="Q23"/>
      <c r="R23"/>
      <c r="S23"/>
    </row>
    <row r="24" spans="1:21" ht="12.75">
      <c r="A24" s="12">
        <v>16</v>
      </c>
      <c r="B24" s="57" t="s">
        <v>142</v>
      </c>
      <c r="C24" s="27" t="s">
        <v>48</v>
      </c>
      <c r="D24" s="58" t="s">
        <v>21</v>
      </c>
      <c r="E24" s="58" t="s">
        <v>21</v>
      </c>
      <c r="F24" s="58" t="s">
        <v>21</v>
      </c>
      <c r="G24" s="58" t="s">
        <v>21</v>
      </c>
      <c r="H24" s="58" t="s">
        <v>21</v>
      </c>
      <c r="I24" s="58" t="s">
        <v>21</v>
      </c>
      <c r="J24" s="15">
        <v>9</v>
      </c>
      <c r="K24" s="15" t="s">
        <v>21</v>
      </c>
      <c r="L24" s="15">
        <f t="shared" si="0"/>
        <v>9</v>
      </c>
      <c r="N24"/>
      <c r="O24"/>
      <c r="T24" s="2"/>
      <c r="U24" s="2"/>
    </row>
    <row r="25" spans="1:21" ht="12.75">
      <c r="A25" s="12">
        <v>17</v>
      </c>
      <c r="B25" s="20" t="s">
        <v>38</v>
      </c>
      <c r="C25" s="21" t="s">
        <v>37</v>
      </c>
      <c r="D25" s="23">
        <v>8</v>
      </c>
      <c r="E25" s="23" t="s">
        <v>21</v>
      </c>
      <c r="F25" s="23" t="s">
        <v>21</v>
      </c>
      <c r="G25" s="23" t="s">
        <v>21</v>
      </c>
      <c r="H25" s="23" t="s">
        <v>21</v>
      </c>
      <c r="I25" s="22" t="s">
        <v>21</v>
      </c>
      <c r="J25" s="58" t="s">
        <v>21</v>
      </c>
      <c r="K25" s="62">
        <v>1</v>
      </c>
      <c r="L25" s="15">
        <f t="shared" si="0"/>
        <v>9</v>
      </c>
      <c r="N25"/>
      <c r="O25"/>
      <c r="T25" s="2"/>
      <c r="U25" s="2"/>
    </row>
    <row r="26" spans="1:21" ht="12.75">
      <c r="A26" s="12">
        <v>18</v>
      </c>
      <c r="B26" s="13" t="s">
        <v>41</v>
      </c>
      <c r="C26" s="14" t="s">
        <v>42</v>
      </c>
      <c r="D26" s="15" t="s">
        <v>20</v>
      </c>
      <c r="E26" s="15" t="s">
        <v>21</v>
      </c>
      <c r="F26" s="15" t="s">
        <v>21</v>
      </c>
      <c r="G26" s="18" t="s">
        <v>21</v>
      </c>
      <c r="H26" s="15">
        <v>8</v>
      </c>
      <c r="I26" s="58" t="s">
        <v>21</v>
      </c>
      <c r="J26" s="58" t="s">
        <v>21</v>
      </c>
      <c r="K26" s="58" t="s">
        <v>21</v>
      </c>
      <c r="L26" s="15">
        <f t="shared" si="0"/>
        <v>8</v>
      </c>
      <c r="N26"/>
      <c r="O26"/>
      <c r="T26" s="2"/>
      <c r="U26" s="2"/>
    </row>
    <row r="27" spans="1:21" ht="12.75">
      <c r="A27" s="12">
        <v>19</v>
      </c>
      <c r="B27" s="13" t="s">
        <v>242</v>
      </c>
      <c r="C27" s="14" t="s">
        <v>31</v>
      </c>
      <c r="D27" s="15" t="s">
        <v>21</v>
      </c>
      <c r="E27" s="15" t="s">
        <v>21</v>
      </c>
      <c r="F27" s="15" t="s">
        <v>21</v>
      </c>
      <c r="G27" s="18" t="s">
        <v>21</v>
      </c>
      <c r="H27" s="15" t="s">
        <v>21</v>
      </c>
      <c r="I27" s="58" t="s">
        <v>21</v>
      </c>
      <c r="J27" s="58" t="s">
        <v>21</v>
      </c>
      <c r="K27" s="58">
        <v>8</v>
      </c>
      <c r="L27" s="15">
        <f t="shared" si="0"/>
        <v>8</v>
      </c>
      <c r="N27"/>
      <c r="O27"/>
      <c r="T27" s="2"/>
      <c r="U27" s="2"/>
    </row>
    <row r="28" spans="1:21" ht="12.75">
      <c r="A28" s="12">
        <v>20</v>
      </c>
      <c r="B28" s="13" t="s">
        <v>40</v>
      </c>
      <c r="C28" s="14" t="s">
        <v>31</v>
      </c>
      <c r="D28" s="15" t="s">
        <v>20</v>
      </c>
      <c r="E28" s="15" t="s">
        <v>21</v>
      </c>
      <c r="F28" s="15" t="s">
        <v>21</v>
      </c>
      <c r="G28" s="15">
        <v>8</v>
      </c>
      <c r="H28" s="15" t="s">
        <v>21</v>
      </c>
      <c r="I28" s="58" t="s">
        <v>21</v>
      </c>
      <c r="J28" s="58" t="s">
        <v>21</v>
      </c>
      <c r="K28" s="58" t="s">
        <v>21</v>
      </c>
      <c r="L28" s="15">
        <f t="shared" si="0"/>
        <v>8</v>
      </c>
      <c r="N28"/>
      <c r="O28"/>
      <c r="T28" s="2"/>
      <c r="U28" s="2"/>
    </row>
    <row r="29" spans="1:21" ht="12.75">
      <c r="A29" s="12">
        <v>21</v>
      </c>
      <c r="B29" s="57" t="s">
        <v>214</v>
      </c>
      <c r="C29" s="27" t="s">
        <v>31</v>
      </c>
      <c r="D29" s="58" t="s">
        <v>21</v>
      </c>
      <c r="E29" s="58" t="s">
        <v>21</v>
      </c>
      <c r="F29" s="58" t="s">
        <v>21</v>
      </c>
      <c r="G29" s="58" t="s">
        <v>21</v>
      </c>
      <c r="H29" s="58" t="s">
        <v>21</v>
      </c>
      <c r="I29" s="15">
        <v>8</v>
      </c>
      <c r="J29" s="58" t="s">
        <v>21</v>
      </c>
      <c r="K29" s="58" t="s">
        <v>21</v>
      </c>
      <c r="L29" s="15">
        <f t="shared" si="0"/>
        <v>8</v>
      </c>
      <c r="N29"/>
      <c r="O29"/>
      <c r="T29" s="2"/>
      <c r="U29" s="2"/>
    </row>
    <row r="30" spans="1:21" ht="12.75">
      <c r="A30" s="12">
        <v>22</v>
      </c>
      <c r="B30" s="24" t="s">
        <v>39</v>
      </c>
      <c r="C30" s="11" t="s">
        <v>33</v>
      </c>
      <c r="D30" s="18" t="s">
        <v>20</v>
      </c>
      <c r="E30" s="18">
        <v>2</v>
      </c>
      <c r="F30" s="18">
        <v>6</v>
      </c>
      <c r="G30" s="18" t="s">
        <v>21</v>
      </c>
      <c r="H30" s="18" t="s">
        <v>21</v>
      </c>
      <c r="I30" s="59" t="s">
        <v>21</v>
      </c>
      <c r="J30" s="58" t="s">
        <v>21</v>
      </c>
      <c r="K30" s="59" t="s">
        <v>21</v>
      </c>
      <c r="L30" s="15">
        <f t="shared" si="0"/>
        <v>8</v>
      </c>
      <c r="N30"/>
      <c r="O30"/>
      <c r="T30" s="2"/>
      <c r="U30" s="2"/>
    </row>
    <row r="31" spans="1:21" ht="12.75">
      <c r="A31" s="12">
        <v>23</v>
      </c>
      <c r="B31" s="57" t="s">
        <v>222</v>
      </c>
      <c r="C31" s="27" t="s">
        <v>31</v>
      </c>
      <c r="D31" s="58" t="s">
        <v>21</v>
      </c>
      <c r="E31" s="58" t="s">
        <v>21</v>
      </c>
      <c r="F31" s="58" t="s">
        <v>21</v>
      </c>
      <c r="G31" s="59" t="s">
        <v>21</v>
      </c>
      <c r="H31" s="58" t="s">
        <v>21</v>
      </c>
      <c r="I31" s="58" t="s">
        <v>21</v>
      </c>
      <c r="J31" s="15">
        <v>7</v>
      </c>
      <c r="K31" s="15" t="s">
        <v>21</v>
      </c>
      <c r="L31" s="15">
        <f t="shared" si="0"/>
        <v>7</v>
      </c>
      <c r="N31"/>
      <c r="O31"/>
      <c r="T31" s="2"/>
      <c r="U31" s="2"/>
    </row>
    <row r="32" spans="1:21" ht="12.75">
      <c r="A32" s="12">
        <v>24</v>
      </c>
      <c r="B32" s="13" t="s">
        <v>47</v>
      </c>
      <c r="C32" s="14" t="s">
        <v>48</v>
      </c>
      <c r="D32" s="15" t="s">
        <v>20</v>
      </c>
      <c r="E32" s="15" t="s">
        <v>21</v>
      </c>
      <c r="F32" s="15" t="s">
        <v>21</v>
      </c>
      <c r="G32" s="18" t="s">
        <v>21</v>
      </c>
      <c r="H32" s="15">
        <v>7</v>
      </c>
      <c r="I32" s="58" t="s">
        <v>21</v>
      </c>
      <c r="J32" s="58" t="s">
        <v>21</v>
      </c>
      <c r="K32" s="58" t="s">
        <v>21</v>
      </c>
      <c r="L32" s="15">
        <f t="shared" si="0"/>
        <v>7</v>
      </c>
      <c r="N32"/>
      <c r="O32"/>
      <c r="T32" s="2"/>
      <c r="U32" s="2"/>
    </row>
    <row r="33" spans="1:21" ht="12.75">
      <c r="A33" s="12">
        <v>25</v>
      </c>
      <c r="B33" s="13" t="s">
        <v>45</v>
      </c>
      <c r="C33" s="14" t="s">
        <v>31</v>
      </c>
      <c r="D33" s="15" t="s">
        <v>20</v>
      </c>
      <c r="E33" s="15">
        <v>1</v>
      </c>
      <c r="F33" s="15" t="s">
        <v>21</v>
      </c>
      <c r="G33" s="15">
        <v>6</v>
      </c>
      <c r="H33" s="15" t="s">
        <v>21</v>
      </c>
      <c r="I33" s="58" t="s">
        <v>21</v>
      </c>
      <c r="J33" s="58" t="s">
        <v>21</v>
      </c>
      <c r="K33" s="58" t="s">
        <v>21</v>
      </c>
      <c r="L33" s="15">
        <f t="shared" si="0"/>
        <v>7</v>
      </c>
      <c r="N33"/>
      <c r="O33"/>
      <c r="T33" s="2"/>
      <c r="U33" s="2"/>
    </row>
    <row r="34" spans="1:21" ht="12.75">
      <c r="A34" s="12">
        <v>26</v>
      </c>
      <c r="B34" s="13" t="s">
        <v>44</v>
      </c>
      <c r="C34" s="14" t="s">
        <v>33</v>
      </c>
      <c r="D34" s="15" t="s">
        <v>20</v>
      </c>
      <c r="E34" s="15" t="s">
        <v>21</v>
      </c>
      <c r="F34" s="15">
        <v>7</v>
      </c>
      <c r="G34" s="18" t="s">
        <v>21</v>
      </c>
      <c r="H34" s="15" t="s">
        <v>21</v>
      </c>
      <c r="I34" s="58" t="s">
        <v>21</v>
      </c>
      <c r="J34" s="58" t="s">
        <v>21</v>
      </c>
      <c r="K34" s="58" t="s">
        <v>21</v>
      </c>
      <c r="L34" s="15">
        <f t="shared" si="0"/>
        <v>7</v>
      </c>
      <c r="N34"/>
      <c r="O34"/>
      <c r="T34" s="2"/>
      <c r="U34" s="2"/>
    </row>
    <row r="35" spans="1:21" ht="12.75">
      <c r="A35" s="12">
        <v>27</v>
      </c>
      <c r="B35" s="57" t="s">
        <v>146</v>
      </c>
      <c r="C35" s="27" t="s">
        <v>48</v>
      </c>
      <c r="D35" s="58" t="s">
        <v>21</v>
      </c>
      <c r="E35" s="58" t="s">
        <v>21</v>
      </c>
      <c r="F35" s="58" t="s">
        <v>21</v>
      </c>
      <c r="G35" s="58" t="s">
        <v>21</v>
      </c>
      <c r="H35" s="58" t="s">
        <v>21</v>
      </c>
      <c r="I35" s="15">
        <v>7</v>
      </c>
      <c r="J35" s="58" t="s">
        <v>21</v>
      </c>
      <c r="K35" s="58" t="s">
        <v>21</v>
      </c>
      <c r="L35" s="15">
        <f t="shared" si="0"/>
        <v>7</v>
      </c>
      <c r="N35"/>
      <c r="O35"/>
      <c r="T35" s="2"/>
      <c r="U35" s="2"/>
    </row>
    <row r="36" spans="1:21" ht="12.75">
      <c r="A36" s="12">
        <v>28</v>
      </c>
      <c r="B36" s="13" t="s">
        <v>46</v>
      </c>
      <c r="C36" s="14" t="s">
        <v>37</v>
      </c>
      <c r="D36" s="15" t="s">
        <v>20</v>
      </c>
      <c r="E36" s="15" t="s">
        <v>21</v>
      </c>
      <c r="F36" s="15" t="s">
        <v>21</v>
      </c>
      <c r="G36" s="18">
        <v>7</v>
      </c>
      <c r="H36" s="15" t="s">
        <v>21</v>
      </c>
      <c r="I36" s="58" t="s">
        <v>21</v>
      </c>
      <c r="J36" s="58" t="s">
        <v>21</v>
      </c>
      <c r="K36" s="58" t="s">
        <v>21</v>
      </c>
      <c r="L36" s="15">
        <f t="shared" si="0"/>
        <v>7</v>
      </c>
      <c r="N36"/>
      <c r="O36"/>
      <c r="T36" s="2"/>
      <c r="U36" s="2"/>
    </row>
    <row r="37" spans="1:21" ht="12.75" customHeight="1">
      <c r="A37" s="12">
        <v>29</v>
      </c>
      <c r="B37" s="13" t="s">
        <v>43</v>
      </c>
      <c r="C37" s="14" t="s">
        <v>29</v>
      </c>
      <c r="D37" s="58">
        <v>7</v>
      </c>
      <c r="E37" s="58" t="s">
        <v>21</v>
      </c>
      <c r="F37" s="58" t="s">
        <v>21</v>
      </c>
      <c r="G37" s="59" t="s">
        <v>21</v>
      </c>
      <c r="H37" s="58" t="s">
        <v>21</v>
      </c>
      <c r="I37" s="58" t="s">
        <v>21</v>
      </c>
      <c r="J37" s="58" t="s">
        <v>21</v>
      </c>
      <c r="K37" s="58" t="s">
        <v>21</v>
      </c>
      <c r="L37" s="15">
        <f t="shared" si="0"/>
        <v>7</v>
      </c>
      <c r="N37"/>
      <c r="O37"/>
      <c r="T37" s="2"/>
      <c r="U37" s="2"/>
    </row>
    <row r="38" spans="1:21" ht="12.75" customHeight="1">
      <c r="A38" s="12">
        <v>30</v>
      </c>
      <c r="B38" s="13" t="s">
        <v>49</v>
      </c>
      <c r="C38" s="14" t="s">
        <v>31</v>
      </c>
      <c r="D38" s="15">
        <v>6</v>
      </c>
      <c r="E38" s="15" t="s">
        <v>21</v>
      </c>
      <c r="F38" s="15" t="s">
        <v>21</v>
      </c>
      <c r="G38" s="15" t="s">
        <v>21</v>
      </c>
      <c r="H38" s="15" t="s">
        <v>21</v>
      </c>
      <c r="I38" s="58" t="s">
        <v>21</v>
      </c>
      <c r="J38" s="58" t="s">
        <v>21</v>
      </c>
      <c r="K38" s="58" t="s">
        <v>21</v>
      </c>
      <c r="L38" s="15">
        <f t="shared" si="0"/>
        <v>6</v>
      </c>
      <c r="N38"/>
      <c r="O38"/>
      <c r="T38" s="2"/>
      <c r="U38" s="2"/>
    </row>
    <row r="39" spans="1:21" ht="12.75" customHeight="1">
      <c r="A39" s="12">
        <v>31</v>
      </c>
      <c r="B39" s="57" t="s">
        <v>215</v>
      </c>
      <c r="C39" s="27" t="s">
        <v>26</v>
      </c>
      <c r="D39" s="58" t="s">
        <v>21</v>
      </c>
      <c r="E39" s="58" t="s">
        <v>21</v>
      </c>
      <c r="F39" s="58" t="s">
        <v>21</v>
      </c>
      <c r="G39" s="58" t="s">
        <v>21</v>
      </c>
      <c r="H39" s="58" t="s">
        <v>21</v>
      </c>
      <c r="I39" s="15">
        <v>6</v>
      </c>
      <c r="J39" s="58" t="s">
        <v>21</v>
      </c>
      <c r="K39" s="58" t="s">
        <v>21</v>
      </c>
      <c r="L39" s="15">
        <f t="shared" si="0"/>
        <v>6</v>
      </c>
      <c r="N39"/>
      <c r="O39"/>
      <c r="T39" s="2"/>
      <c r="U39" s="2"/>
    </row>
    <row r="40" spans="1:21" ht="12.75" customHeight="1">
      <c r="A40" s="12">
        <v>32</v>
      </c>
      <c r="B40" s="57" t="s">
        <v>223</v>
      </c>
      <c r="C40" s="27" t="s">
        <v>56</v>
      </c>
      <c r="D40" s="58" t="s">
        <v>21</v>
      </c>
      <c r="E40" s="58" t="s">
        <v>21</v>
      </c>
      <c r="F40" s="58" t="s">
        <v>21</v>
      </c>
      <c r="G40" s="58" t="s">
        <v>21</v>
      </c>
      <c r="H40" s="58" t="s">
        <v>21</v>
      </c>
      <c r="I40" s="58" t="s">
        <v>21</v>
      </c>
      <c r="J40" s="15">
        <v>6</v>
      </c>
      <c r="K40" s="15" t="s">
        <v>21</v>
      </c>
      <c r="L40" s="15">
        <f t="shared" si="0"/>
        <v>6</v>
      </c>
      <c r="N40"/>
      <c r="O40"/>
      <c r="T40" s="2"/>
      <c r="U40" s="2"/>
    </row>
    <row r="41" spans="1:21" ht="12.75" customHeight="1">
      <c r="A41" s="12">
        <v>33</v>
      </c>
      <c r="B41" s="13" t="s">
        <v>50</v>
      </c>
      <c r="C41" s="14" t="s">
        <v>31</v>
      </c>
      <c r="D41" s="15" t="s">
        <v>20</v>
      </c>
      <c r="E41" s="15">
        <v>5</v>
      </c>
      <c r="F41" s="15" t="s">
        <v>21</v>
      </c>
      <c r="G41" s="15" t="s">
        <v>21</v>
      </c>
      <c r="H41" s="15" t="s">
        <v>21</v>
      </c>
      <c r="I41" s="58" t="s">
        <v>21</v>
      </c>
      <c r="J41" s="58" t="s">
        <v>21</v>
      </c>
      <c r="K41" s="58" t="s">
        <v>21</v>
      </c>
      <c r="L41" s="15">
        <f aca="true" t="shared" si="1" ref="L41:L61">SUM(D41:K41)</f>
        <v>5</v>
      </c>
      <c r="N41"/>
      <c r="O41"/>
      <c r="T41" s="2"/>
      <c r="U41" s="2"/>
    </row>
    <row r="42" spans="1:21" ht="12.75" customHeight="1">
      <c r="A42" s="12">
        <v>34</v>
      </c>
      <c r="B42" s="57" t="s">
        <v>224</v>
      </c>
      <c r="C42" s="27" t="s">
        <v>225</v>
      </c>
      <c r="D42" s="58" t="s">
        <v>21</v>
      </c>
      <c r="E42" s="58" t="s">
        <v>21</v>
      </c>
      <c r="F42" s="58" t="s">
        <v>21</v>
      </c>
      <c r="G42" s="58" t="s">
        <v>21</v>
      </c>
      <c r="H42" s="58" t="s">
        <v>21</v>
      </c>
      <c r="I42" s="58" t="s">
        <v>21</v>
      </c>
      <c r="J42" s="15">
        <v>5</v>
      </c>
      <c r="K42" s="15" t="s">
        <v>21</v>
      </c>
      <c r="L42" s="15">
        <f t="shared" si="1"/>
        <v>5</v>
      </c>
      <c r="N42"/>
      <c r="O42"/>
      <c r="T42" s="2"/>
      <c r="U42" s="2"/>
    </row>
    <row r="43" spans="1:21" ht="12.75" customHeight="1">
      <c r="A43" s="12">
        <v>35</v>
      </c>
      <c r="B43" s="57" t="s">
        <v>82</v>
      </c>
      <c r="C43" s="27" t="s">
        <v>48</v>
      </c>
      <c r="D43" s="58" t="s">
        <v>21</v>
      </c>
      <c r="E43" s="58" t="s">
        <v>21</v>
      </c>
      <c r="F43" s="58" t="s">
        <v>21</v>
      </c>
      <c r="G43" s="58" t="s">
        <v>21</v>
      </c>
      <c r="H43" s="58" t="s">
        <v>21</v>
      </c>
      <c r="I43" s="15">
        <v>5</v>
      </c>
      <c r="J43" s="58" t="s">
        <v>21</v>
      </c>
      <c r="K43" s="58" t="s">
        <v>21</v>
      </c>
      <c r="L43" s="15">
        <f t="shared" si="1"/>
        <v>5</v>
      </c>
      <c r="N43"/>
      <c r="O43"/>
      <c r="T43" s="2"/>
      <c r="U43" s="2"/>
    </row>
    <row r="44" spans="1:21" ht="12.75" customHeight="1">
      <c r="A44" s="12">
        <v>36</v>
      </c>
      <c r="B44" s="13" t="s">
        <v>52</v>
      </c>
      <c r="C44" s="14" t="s">
        <v>31</v>
      </c>
      <c r="D44" s="15" t="s">
        <v>20</v>
      </c>
      <c r="E44" s="15" t="s">
        <v>21</v>
      </c>
      <c r="F44" s="15" t="s">
        <v>21</v>
      </c>
      <c r="G44" s="15">
        <v>5</v>
      </c>
      <c r="H44" s="15" t="s">
        <v>21</v>
      </c>
      <c r="I44" s="58" t="s">
        <v>21</v>
      </c>
      <c r="J44" s="58" t="s">
        <v>21</v>
      </c>
      <c r="K44" s="58" t="s">
        <v>21</v>
      </c>
      <c r="L44" s="15">
        <f t="shared" si="1"/>
        <v>5</v>
      </c>
      <c r="N44"/>
      <c r="O44"/>
      <c r="T44" s="2"/>
      <c r="U44" s="2"/>
    </row>
    <row r="45" spans="1:21" ht="12.75" customHeight="1">
      <c r="A45" s="12">
        <v>37</v>
      </c>
      <c r="B45" s="13" t="s">
        <v>243</v>
      </c>
      <c r="C45" s="14" t="s">
        <v>48</v>
      </c>
      <c r="D45" s="15" t="s">
        <v>21</v>
      </c>
      <c r="E45" s="15" t="s">
        <v>21</v>
      </c>
      <c r="F45" s="15" t="s">
        <v>21</v>
      </c>
      <c r="G45" s="15" t="s">
        <v>21</v>
      </c>
      <c r="H45" s="15" t="s">
        <v>21</v>
      </c>
      <c r="I45" s="58" t="s">
        <v>21</v>
      </c>
      <c r="J45" s="58" t="s">
        <v>21</v>
      </c>
      <c r="K45" s="58">
        <v>5</v>
      </c>
      <c r="L45" s="15">
        <f t="shared" si="1"/>
        <v>5</v>
      </c>
      <c r="N45"/>
      <c r="O45"/>
      <c r="T45" s="2"/>
      <c r="U45" s="2"/>
    </row>
    <row r="46" spans="1:21" ht="12.75" customHeight="1">
      <c r="A46" s="12">
        <v>38</v>
      </c>
      <c r="B46" s="13" t="s">
        <v>53</v>
      </c>
      <c r="C46" s="14" t="s">
        <v>33</v>
      </c>
      <c r="D46" s="15" t="s">
        <v>20</v>
      </c>
      <c r="E46" s="15" t="s">
        <v>21</v>
      </c>
      <c r="F46" s="15">
        <v>4</v>
      </c>
      <c r="G46" s="15" t="s">
        <v>21</v>
      </c>
      <c r="H46" s="15" t="s">
        <v>21</v>
      </c>
      <c r="I46" s="58" t="s">
        <v>21</v>
      </c>
      <c r="J46" s="58" t="s">
        <v>21</v>
      </c>
      <c r="K46" s="58" t="s">
        <v>21</v>
      </c>
      <c r="L46" s="15">
        <f t="shared" si="1"/>
        <v>4</v>
      </c>
      <c r="N46"/>
      <c r="O46"/>
      <c r="T46" s="2"/>
      <c r="U46" s="2"/>
    </row>
    <row r="47" spans="1:21" ht="12.75" customHeight="1">
      <c r="A47" s="12">
        <v>39</v>
      </c>
      <c r="B47" s="13" t="s">
        <v>54</v>
      </c>
      <c r="C47" s="14" t="s">
        <v>37</v>
      </c>
      <c r="D47" s="15" t="s">
        <v>20</v>
      </c>
      <c r="E47" s="15" t="s">
        <v>21</v>
      </c>
      <c r="F47" s="15" t="s">
        <v>21</v>
      </c>
      <c r="G47" s="15" t="s">
        <v>21</v>
      </c>
      <c r="H47" s="15">
        <v>4</v>
      </c>
      <c r="I47" s="58" t="s">
        <v>21</v>
      </c>
      <c r="J47" s="58" t="s">
        <v>21</v>
      </c>
      <c r="K47" s="58" t="s">
        <v>21</v>
      </c>
      <c r="L47" s="15">
        <f t="shared" si="1"/>
        <v>4</v>
      </c>
      <c r="N47"/>
      <c r="O47"/>
      <c r="T47" s="2"/>
      <c r="U47" s="2"/>
    </row>
    <row r="48" spans="1:21" ht="12.75" customHeight="1">
      <c r="A48" s="12">
        <v>40</v>
      </c>
      <c r="B48" s="57" t="s">
        <v>226</v>
      </c>
      <c r="C48" s="27" t="s">
        <v>145</v>
      </c>
      <c r="D48" s="58" t="s">
        <v>21</v>
      </c>
      <c r="E48" s="58" t="s">
        <v>21</v>
      </c>
      <c r="F48" s="58" t="s">
        <v>21</v>
      </c>
      <c r="G48" s="58" t="s">
        <v>21</v>
      </c>
      <c r="H48" s="58" t="s">
        <v>21</v>
      </c>
      <c r="I48" s="58" t="s">
        <v>21</v>
      </c>
      <c r="J48" s="15">
        <v>4</v>
      </c>
      <c r="K48" s="15" t="s">
        <v>21</v>
      </c>
      <c r="L48" s="15">
        <f t="shared" si="1"/>
        <v>4</v>
      </c>
      <c r="N48"/>
      <c r="O48"/>
      <c r="T48" s="2"/>
      <c r="U48" s="2"/>
    </row>
    <row r="49" spans="1:21" ht="12.75" customHeight="1">
      <c r="A49" s="12">
        <v>41</v>
      </c>
      <c r="B49" s="57" t="s">
        <v>140</v>
      </c>
      <c r="C49" s="27" t="s">
        <v>48</v>
      </c>
      <c r="D49" s="58" t="s">
        <v>21</v>
      </c>
      <c r="E49" s="58" t="s">
        <v>21</v>
      </c>
      <c r="F49" s="58" t="s">
        <v>21</v>
      </c>
      <c r="G49" s="58" t="s">
        <v>21</v>
      </c>
      <c r="H49" s="58" t="s">
        <v>21</v>
      </c>
      <c r="I49" s="15">
        <v>4</v>
      </c>
      <c r="J49" s="58" t="s">
        <v>21</v>
      </c>
      <c r="K49" s="58" t="s">
        <v>21</v>
      </c>
      <c r="L49" s="15">
        <f t="shared" si="1"/>
        <v>4</v>
      </c>
      <c r="N49"/>
      <c r="O49"/>
      <c r="T49" s="2"/>
      <c r="U49" s="2"/>
    </row>
    <row r="50" spans="1:21" ht="12.75" customHeight="1">
      <c r="A50" s="12">
        <v>42</v>
      </c>
      <c r="B50" s="13" t="s">
        <v>57</v>
      </c>
      <c r="C50" s="14" t="s">
        <v>29</v>
      </c>
      <c r="D50" s="15" t="s">
        <v>20</v>
      </c>
      <c r="E50" s="15" t="s">
        <v>21</v>
      </c>
      <c r="F50" s="15">
        <v>3</v>
      </c>
      <c r="G50" s="15" t="s">
        <v>21</v>
      </c>
      <c r="H50" s="15" t="s">
        <v>21</v>
      </c>
      <c r="I50" s="58" t="s">
        <v>21</v>
      </c>
      <c r="J50" s="58" t="s">
        <v>21</v>
      </c>
      <c r="K50" s="58" t="s">
        <v>21</v>
      </c>
      <c r="L50" s="15">
        <f t="shared" si="1"/>
        <v>3</v>
      </c>
      <c r="N50"/>
      <c r="O50"/>
      <c r="T50" s="2"/>
      <c r="U50" s="2"/>
    </row>
    <row r="51" spans="1:21" ht="12.75" customHeight="1">
      <c r="A51" s="12">
        <v>43</v>
      </c>
      <c r="B51" s="13" t="s">
        <v>58</v>
      </c>
      <c r="C51" s="14" t="s">
        <v>31</v>
      </c>
      <c r="D51" s="15" t="s">
        <v>20</v>
      </c>
      <c r="E51" s="15" t="s">
        <v>21</v>
      </c>
      <c r="F51" s="15" t="s">
        <v>21</v>
      </c>
      <c r="G51" s="15">
        <v>3</v>
      </c>
      <c r="H51" s="15" t="s">
        <v>21</v>
      </c>
      <c r="I51" s="58" t="s">
        <v>21</v>
      </c>
      <c r="J51" s="58" t="s">
        <v>21</v>
      </c>
      <c r="K51" s="58" t="s">
        <v>21</v>
      </c>
      <c r="L51" s="15">
        <f t="shared" si="1"/>
        <v>3</v>
      </c>
      <c r="N51"/>
      <c r="O51"/>
      <c r="T51" s="2"/>
      <c r="U51" s="2"/>
    </row>
    <row r="52" spans="1:21" ht="12.75" customHeight="1">
      <c r="A52" s="12">
        <v>44</v>
      </c>
      <c r="B52" s="57" t="s">
        <v>227</v>
      </c>
      <c r="C52" s="27" t="s">
        <v>33</v>
      </c>
      <c r="D52" s="58" t="s">
        <v>21</v>
      </c>
      <c r="E52" s="58" t="s">
        <v>21</v>
      </c>
      <c r="F52" s="58" t="s">
        <v>21</v>
      </c>
      <c r="G52" s="58" t="s">
        <v>21</v>
      </c>
      <c r="H52" s="58" t="s">
        <v>21</v>
      </c>
      <c r="I52" s="58" t="s">
        <v>21</v>
      </c>
      <c r="J52" s="15">
        <v>3</v>
      </c>
      <c r="K52" s="15" t="s">
        <v>21</v>
      </c>
      <c r="L52" s="15">
        <f t="shared" si="1"/>
        <v>3</v>
      </c>
      <c r="N52"/>
      <c r="O52"/>
      <c r="T52" s="2"/>
      <c r="U52" s="2"/>
    </row>
    <row r="53" spans="1:21" ht="12.75" customHeight="1">
      <c r="A53" s="12">
        <v>45</v>
      </c>
      <c r="B53" s="57" t="s">
        <v>216</v>
      </c>
      <c r="C53" s="27" t="s">
        <v>31</v>
      </c>
      <c r="D53" s="58" t="s">
        <v>21</v>
      </c>
      <c r="E53" s="58" t="s">
        <v>21</v>
      </c>
      <c r="F53" s="58" t="s">
        <v>21</v>
      </c>
      <c r="G53" s="58" t="s">
        <v>21</v>
      </c>
      <c r="H53" s="58" t="s">
        <v>21</v>
      </c>
      <c r="I53" s="15">
        <v>3</v>
      </c>
      <c r="J53" s="58" t="s">
        <v>21</v>
      </c>
      <c r="K53" s="58" t="s">
        <v>21</v>
      </c>
      <c r="L53" s="15">
        <f t="shared" si="1"/>
        <v>3</v>
      </c>
      <c r="N53"/>
      <c r="O53"/>
      <c r="T53" s="2"/>
      <c r="U53" s="2"/>
    </row>
    <row r="54" spans="1:21" ht="12.75" customHeight="1">
      <c r="A54" s="12">
        <v>46</v>
      </c>
      <c r="B54" s="13" t="s">
        <v>55</v>
      </c>
      <c r="C54" s="14" t="s">
        <v>56</v>
      </c>
      <c r="D54" s="15" t="s">
        <v>20</v>
      </c>
      <c r="E54" s="15">
        <v>3</v>
      </c>
      <c r="F54" s="15" t="s">
        <v>21</v>
      </c>
      <c r="G54" s="15" t="s">
        <v>21</v>
      </c>
      <c r="H54" s="15" t="s">
        <v>21</v>
      </c>
      <c r="I54" s="58" t="s">
        <v>21</v>
      </c>
      <c r="J54" s="58" t="s">
        <v>21</v>
      </c>
      <c r="K54" s="58" t="s">
        <v>21</v>
      </c>
      <c r="L54" s="15">
        <f t="shared" si="1"/>
        <v>3</v>
      </c>
      <c r="N54"/>
      <c r="O54"/>
      <c r="T54" s="2"/>
      <c r="U54" s="2"/>
    </row>
    <row r="55" spans="1:21" ht="12.75" customHeight="1">
      <c r="A55" s="12">
        <v>47</v>
      </c>
      <c r="B55" s="13" t="s">
        <v>61</v>
      </c>
      <c r="C55" s="14" t="s">
        <v>31</v>
      </c>
      <c r="D55" s="15" t="s">
        <v>20</v>
      </c>
      <c r="E55" s="15" t="s">
        <v>21</v>
      </c>
      <c r="F55" s="15" t="s">
        <v>21</v>
      </c>
      <c r="G55" s="15" t="s">
        <v>21</v>
      </c>
      <c r="H55" s="15">
        <v>2</v>
      </c>
      <c r="I55" s="58" t="s">
        <v>21</v>
      </c>
      <c r="J55" s="58" t="s">
        <v>21</v>
      </c>
      <c r="K55" s="58" t="s">
        <v>21</v>
      </c>
      <c r="L55" s="15">
        <f t="shared" si="1"/>
        <v>2</v>
      </c>
      <c r="N55"/>
      <c r="O55"/>
      <c r="T55" s="2"/>
      <c r="U55" s="2"/>
    </row>
    <row r="56" spans="1:21" ht="12.75" customHeight="1">
      <c r="A56" s="12">
        <v>48</v>
      </c>
      <c r="B56" s="13" t="s">
        <v>59</v>
      </c>
      <c r="C56" s="14" t="s">
        <v>29</v>
      </c>
      <c r="D56" s="15" t="s">
        <v>20</v>
      </c>
      <c r="E56" s="15" t="s">
        <v>21</v>
      </c>
      <c r="F56" s="15">
        <v>2</v>
      </c>
      <c r="G56" s="15" t="s">
        <v>21</v>
      </c>
      <c r="H56" s="15" t="s">
        <v>21</v>
      </c>
      <c r="I56" s="58" t="s">
        <v>21</v>
      </c>
      <c r="J56" s="58" t="s">
        <v>21</v>
      </c>
      <c r="K56" s="58" t="s">
        <v>21</v>
      </c>
      <c r="L56" s="15">
        <f t="shared" si="1"/>
        <v>2</v>
      </c>
      <c r="N56"/>
      <c r="O56"/>
      <c r="T56" s="2"/>
      <c r="U56" s="2"/>
    </row>
    <row r="57" spans="1:21" ht="12.75" customHeight="1">
      <c r="A57" s="12">
        <v>49</v>
      </c>
      <c r="B57" s="13" t="s">
        <v>60</v>
      </c>
      <c r="C57" s="14" t="s">
        <v>26</v>
      </c>
      <c r="D57" s="15" t="s">
        <v>20</v>
      </c>
      <c r="E57" s="15" t="s">
        <v>21</v>
      </c>
      <c r="F57" s="15" t="s">
        <v>21</v>
      </c>
      <c r="G57" s="15">
        <v>2</v>
      </c>
      <c r="H57" s="15" t="s">
        <v>21</v>
      </c>
      <c r="I57" s="58" t="s">
        <v>21</v>
      </c>
      <c r="J57" s="58" t="s">
        <v>21</v>
      </c>
      <c r="K57" s="58" t="s">
        <v>21</v>
      </c>
      <c r="L57" s="15">
        <f t="shared" si="1"/>
        <v>2</v>
      </c>
      <c r="N57"/>
      <c r="O57"/>
      <c r="T57" s="2"/>
      <c r="U57" s="2"/>
    </row>
    <row r="58" spans="1:21" ht="12.75" customHeight="1">
      <c r="A58" s="12">
        <v>50</v>
      </c>
      <c r="B58" s="13" t="s">
        <v>244</v>
      </c>
      <c r="C58" s="14" t="s">
        <v>29</v>
      </c>
      <c r="D58" s="15" t="s">
        <v>21</v>
      </c>
      <c r="E58" s="15" t="s">
        <v>21</v>
      </c>
      <c r="F58" s="15" t="s">
        <v>21</v>
      </c>
      <c r="G58" s="15" t="s">
        <v>21</v>
      </c>
      <c r="H58" s="15" t="s">
        <v>21</v>
      </c>
      <c r="I58" s="58" t="s">
        <v>21</v>
      </c>
      <c r="J58" s="58" t="s">
        <v>21</v>
      </c>
      <c r="K58" s="58">
        <v>2</v>
      </c>
      <c r="L58" s="15">
        <f t="shared" si="1"/>
        <v>2</v>
      </c>
      <c r="N58"/>
      <c r="O58"/>
      <c r="T58" s="2"/>
      <c r="U58" s="2"/>
    </row>
    <row r="59" spans="1:21" ht="12.75" customHeight="1">
      <c r="A59" s="12">
        <v>51</v>
      </c>
      <c r="B59" s="57" t="s">
        <v>228</v>
      </c>
      <c r="C59" s="27" t="s">
        <v>37</v>
      </c>
      <c r="D59" s="58" t="s">
        <v>21</v>
      </c>
      <c r="E59" s="58" t="s">
        <v>21</v>
      </c>
      <c r="F59" s="58" t="s">
        <v>21</v>
      </c>
      <c r="G59" s="58" t="s">
        <v>21</v>
      </c>
      <c r="H59" s="58" t="s">
        <v>21</v>
      </c>
      <c r="I59" s="58" t="s">
        <v>21</v>
      </c>
      <c r="J59" s="15">
        <v>2</v>
      </c>
      <c r="K59" s="15" t="s">
        <v>21</v>
      </c>
      <c r="L59" s="15">
        <f t="shared" si="1"/>
        <v>2</v>
      </c>
      <c r="N59"/>
      <c r="O59"/>
      <c r="T59" s="2"/>
      <c r="U59" s="2"/>
    </row>
    <row r="60" spans="1:21" ht="12.75" customHeight="1">
      <c r="A60" s="12">
        <v>52</v>
      </c>
      <c r="B60" s="13" t="s">
        <v>62</v>
      </c>
      <c r="C60" s="14" t="s">
        <v>19</v>
      </c>
      <c r="D60" s="15" t="s">
        <v>20</v>
      </c>
      <c r="E60" s="15" t="s">
        <v>21</v>
      </c>
      <c r="F60" s="15">
        <v>1</v>
      </c>
      <c r="G60" s="15" t="s">
        <v>21</v>
      </c>
      <c r="H60" s="15" t="s">
        <v>21</v>
      </c>
      <c r="I60" s="58" t="s">
        <v>21</v>
      </c>
      <c r="J60" s="58" t="s">
        <v>21</v>
      </c>
      <c r="K60" s="58" t="s">
        <v>21</v>
      </c>
      <c r="L60" s="15">
        <f t="shared" si="1"/>
        <v>1</v>
      </c>
      <c r="N60"/>
      <c r="O60"/>
      <c r="T60" s="2"/>
      <c r="U60" s="2"/>
    </row>
    <row r="61" spans="1:21" ht="12.75" customHeight="1">
      <c r="A61" s="12">
        <v>53</v>
      </c>
      <c r="B61" s="13" t="s">
        <v>63</v>
      </c>
      <c r="C61" s="14" t="s">
        <v>31</v>
      </c>
      <c r="D61" s="15" t="s">
        <v>20</v>
      </c>
      <c r="E61" s="15" t="s">
        <v>21</v>
      </c>
      <c r="F61" s="15" t="s">
        <v>21</v>
      </c>
      <c r="G61" s="15">
        <v>1</v>
      </c>
      <c r="H61" s="15" t="s">
        <v>21</v>
      </c>
      <c r="I61" s="58" t="s">
        <v>21</v>
      </c>
      <c r="J61" s="58" t="s">
        <v>21</v>
      </c>
      <c r="K61" s="58" t="s">
        <v>21</v>
      </c>
      <c r="L61" s="15">
        <f t="shared" si="1"/>
        <v>1</v>
      </c>
      <c r="N61"/>
      <c r="O61"/>
      <c r="T61" s="2"/>
      <c r="U61" s="2"/>
    </row>
    <row r="62" spans="1:21" ht="1.5" customHeight="1">
      <c r="A62" s="12">
        <v>49</v>
      </c>
      <c r="B62" s="13"/>
      <c r="C62" s="13"/>
      <c r="D62" s="25"/>
      <c r="E62" s="15"/>
      <c r="F62" s="15"/>
      <c r="G62" s="15"/>
      <c r="H62" s="15"/>
      <c r="I62" s="15" t="s">
        <v>21</v>
      </c>
      <c r="J62" s="15"/>
      <c r="K62" s="15"/>
      <c r="L62" s="15">
        <f>SUM(D62:J62)</f>
        <v>0</v>
      </c>
      <c r="N62"/>
      <c r="O62"/>
      <c r="T62" s="2"/>
      <c r="U62" s="2"/>
    </row>
    <row r="63" spans="14:21" ht="12.75">
      <c r="N63"/>
      <c r="O63"/>
      <c r="T63" s="2"/>
      <c r="U63" s="2"/>
    </row>
    <row r="64" spans="3:11" ht="12.75">
      <c r="C64" s="26" t="s">
        <v>64</v>
      </c>
      <c r="D64" s="27">
        <v>19</v>
      </c>
      <c r="E64" s="27">
        <v>75</v>
      </c>
      <c r="F64" s="27">
        <v>55</v>
      </c>
      <c r="G64" s="27">
        <v>75</v>
      </c>
      <c r="H64" s="27">
        <v>43</v>
      </c>
      <c r="I64" s="14">
        <v>33</v>
      </c>
      <c r="J64" s="27">
        <v>32</v>
      </c>
      <c r="K64" s="27">
        <v>64</v>
      </c>
    </row>
    <row r="66" spans="4:5" ht="12.75">
      <c r="D66" s="28">
        <v>9</v>
      </c>
      <c r="E66" s="29" t="s">
        <v>65</v>
      </c>
    </row>
    <row r="67" spans="4:5" ht="12.75">
      <c r="D67" s="14"/>
      <c r="E67" s="29"/>
    </row>
    <row r="82" ht="12.75">
      <c r="G82">
        <v>38</v>
      </c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showZeros="0" zoomScalePageLayoutView="0" workbookViewId="0" topLeftCell="A1">
      <selection activeCell="B9" sqref="B9:C13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213</v>
      </c>
      <c r="J3" s="72" t="s">
        <v>229</v>
      </c>
      <c r="K3" s="72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66</v>
      </c>
      <c r="D6" s="71"/>
      <c r="E6" s="71"/>
      <c r="F6" s="71"/>
      <c r="G6" s="71"/>
      <c r="H6" s="71"/>
      <c r="I6" s="71"/>
      <c r="J6" s="71"/>
      <c r="K6" s="71"/>
      <c r="L6" s="6"/>
    </row>
    <row r="7" spans="1:12" ht="40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</row>
    <row r="8" spans="1:12" ht="12.7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212</v>
      </c>
      <c r="J8" s="10" t="s">
        <v>230</v>
      </c>
      <c r="K8" s="10" t="s">
        <v>239</v>
      </c>
      <c r="L8" s="11" t="s">
        <v>17</v>
      </c>
    </row>
    <row r="9" spans="1:12" ht="12.75">
      <c r="A9" s="12">
        <v>1</v>
      </c>
      <c r="B9" s="13" t="s">
        <v>36</v>
      </c>
      <c r="C9" s="14" t="s">
        <v>37</v>
      </c>
      <c r="D9" s="15">
        <v>11</v>
      </c>
      <c r="E9" s="15" t="s">
        <v>21</v>
      </c>
      <c r="F9" s="15">
        <v>1</v>
      </c>
      <c r="G9" s="15" t="s">
        <v>21</v>
      </c>
      <c r="H9" s="15" t="s">
        <v>21</v>
      </c>
      <c r="I9" s="15">
        <v>9</v>
      </c>
      <c r="J9" s="15">
        <v>4</v>
      </c>
      <c r="K9" s="15">
        <v>6</v>
      </c>
      <c r="L9" s="15">
        <f aca="true" t="shared" si="0" ref="L9:L19">SUM(D9:K9)</f>
        <v>31</v>
      </c>
    </row>
    <row r="10" spans="1:12" ht="12.75">
      <c r="A10" s="12">
        <v>2</v>
      </c>
      <c r="B10" s="13" t="s">
        <v>68</v>
      </c>
      <c r="C10" s="14" t="s">
        <v>42</v>
      </c>
      <c r="D10" s="15" t="s">
        <v>20</v>
      </c>
      <c r="E10" s="15" t="s">
        <v>21</v>
      </c>
      <c r="F10" s="15" t="s">
        <v>21</v>
      </c>
      <c r="G10" s="15">
        <v>11</v>
      </c>
      <c r="H10" s="15">
        <v>5</v>
      </c>
      <c r="I10" s="58" t="s">
        <v>21</v>
      </c>
      <c r="J10" s="58" t="s">
        <v>21</v>
      </c>
      <c r="K10" s="15">
        <v>7</v>
      </c>
      <c r="L10" s="15">
        <f t="shared" si="0"/>
        <v>23</v>
      </c>
    </row>
    <row r="11" spans="1:12" ht="12.75">
      <c r="A11" s="12">
        <v>3</v>
      </c>
      <c r="B11" s="13" t="s">
        <v>27</v>
      </c>
      <c r="C11" s="14" t="s">
        <v>67</v>
      </c>
      <c r="D11" s="15" t="s">
        <v>20</v>
      </c>
      <c r="E11" s="15">
        <v>11</v>
      </c>
      <c r="F11" s="15" t="s">
        <v>21</v>
      </c>
      <c r="G11" s="15" t="s">
        <v>21</v>
      </c>
      <c r="H11" s="15">
        <v>9</v>
      </c>
      <c r="I11" s="58" t="s">
        <v>21</v>
      </c>
      <c r="J11" s="58" t="s">
        <v>21</v>
      </c>
      <c r="K11" s="15" t="s">
        <v>21</v>
      </c>
      <c r="L11" s="15">
        <f t="shared" si="0"/>
        <v>20</v>
      </c>
    </row>
    <row r="12" spans="1:12" ht="12.75">
      <c r="A12" s="17">
        <v>4</v>
      </c>
      <c r="B12" s="13" t="s">
        <v>47</v>
      </c>
      <c r="C12" s="14" t="s">
        <v>48</v>
      </c>
      <c r="D12" s="15" t="s">
        <v>20</v>
      </c>
      <c r="E12" s="15" t="s">
        <v>21</v>
      </c>
      <c r="F12" s="15" t="s">
        <v>21</v>
      </c>
      <c r="G12" s="15" t="s">
        <v>21</v>
      </c>
      <c r="H12" s="15">
        <v>8</v>
      </c>
      <c r="I12" s="15">
        <v>11</v>
      </c>
      <c r="J12" s="58" t="s">
        <v>21</v>
      </c>
      <c r="K12" s="15" t="s">
        <v>21</v>
      </c>
      <c r="L12" s="15">
        <f t="shared" si="0"/>
        <v>19</v>
      </c>
    </row>
    <row r="13" spans="1:12" ht="12.75">
      <c r="A13" s="19">
        <v>5</v>
      </c>
      <c r="B13" s="13" t="s">
        <v>72</v>
      </c>
      <c r="C13" s="14" t="s">
        <v>48</v>
      </c>
      <c r="D13" s="15">
        <v>9</v>
      </c>
      <c r="E13" s="15" t="s">
        <v>21</v>
      </c>
      <c r="F13" s="15" t="s">
        <v>21</v>
      </c>
      <c r="G13" s="15" t="s">
        <v>21</v>
      </c>
      <c r="H13" s="15" t="s">
        <v>21</v>
      </c>
      <c r="I13" s="15">
        <v>8</v>
      </c>
      <c r="J13" s="58" t="s">
        <v>21</v>
      </c>
      <c r="K13" s="15" t="s">
        <v>21</v>
      </c>
      <c r="L13" s="15">
        <f t="shared" si="0"/>
        <v>17</v>
      </c>
    </row>
    <row r="14" spans="1:12" ht="12.75">
      <c r="A14" s="19">
        <v>6</v>
      </c>
      <c r="B14" s="13" t="s">
        <v>76</v>
      </c>
      <c r="C14" s="14" t="s">
        <v>26</v>
      </c>
      <c r="D14" s="15">
        <v>8</v>
      </c>
      <c r="E14" s="15" t="s">
        <v>21</v>
      </c>
      <c r="F14" s="15" t="s">
        <v>21</v>
      </c>
      <c r="G14" s="15" t="s">
        <v>21</v>
      </c>
      <c r="H14" s="15" t="s">
        <v>21</v>
      </c>
      <c r="I14" s="58" t="s">
        <v>21</v>
      </c>
      <c r="J14" s="58" t="s">
        <v>21</v>
      </c>
      <c r="K14" s="15">
        <v>8</v>
      </c>
      <c r="L14" s="15">
        <f t="shared" si="0"/>
        <v>16</v>
      </c>
    </row>
    <row r="15" spans="1:12" ht="12.75">
      <c r="A15" s="19">
        <v>7</v>
      </c>
      <c r="B15" s="13" t="s">
        <v>69</v>
      </c>
      <c r="C15" s="14" t="s">
        <v>67</v>
      </c>
      <c r="D15" s="15" t="s">
        <v>20</v>
      </c>
      <c r="E15" s="15" t="s">
        <v>21</v>
      </c>
      <c r="F15" s="15">
        <v>11</v>
      </c>
      <c r="G15" s="15" t="s">
        <v>21</v>
      </c>
      <c r="H15" s="15">
        <v>4</v>
      </c>
      <c r="I15" s="58" t="s">
        <v>21</v>
      </c>
      <c r="J15" s="58" t="s">
        <v>21</v>
      </c>
      <c r="K15" s="15" t="s">
        <v>21</v>
      </c>
      <c r="L15" s="15">
        <f t="shared" si="0"/>
        <v>15</v>
      </c>
    </row>
    <row r="16" spans="1:12" ht="12.75">
      <c r="A16" s="19">
        <v>8</v>
      </c>
      <c r="B16" s="13" t="s">
        <v>95</v>
      </c>
      <c r="C16" s="14" t="s">
        <v>26</v>
      </c>
      <c r="D16" s="15" t="s">
        <v>20</v>
      </c>
      <c r="E16" s="15" t="s">
        <v>21</v>
      </c>
      <c r="F16" s="15" t="s">
        <v>21</v>
      </c>
      <c r="G16" s="15">
        <v>4</v>
      </c>
      <c r="H16" s="15" t="s">
        <v>21</v>
      </c>
      <c r="I16" s="58" t="s">
        <v>21</v>
      </c>
      <c r="J16" s="58" t="s">
        <v>21</v>
      </c>
      <c r="K16" s="15">
        <v>11</v>
      </c>
      <c r="L16" s="15">
        <f t="shared" si="0"/>
        <v>15</v>
      </c>
    </row>
    <row r="17" spans="1:12" ht="12.75">
      <c r="A17" s="19">
        <v>9</v>
      </c>
      <c r="B17" s="13" t="s">
        <v>70</v>
      </c>
      <c r="C17" s="14" t="s">
        <v>71</v>
      </c>
      <c r="D17" s="15" t="s">
        <v>20</v>
      </c>
      <c r="E17" s="15" t="s">
        <v>21</v>
      </c>
      <c r="F17" s="15" t="s">
        <v>21</v>
      </c>
      <c r="G17" s="15" t="s">
        <v>21</v>
      </c>
      <c r="H17" s="15">
        <v>11</v>
      </c>
      <c r="I17" s="58" t="s">
        <v>21</v>
      </c>
      <c r="J17" s="58" t="s">
        <v>21</v>
      </c>
      <c r="K17" s="15">
        <v>3</v>
      </c>
      <c r="L17" s="15">
        <f t="shared" si="0"/>
        <v>14</v>
      </c>
    </row>
    <row r="18" spans="1:12" ht="12.75">
      <c r="A18" s="19">
        <v>10</v>
      </c>
      <c r="B18" s="13" t="s">
        <v>82</v>
      </c>
      <c r="C18" s="14" t="s">
        <v>48</v>
      </c>
      <c r="D18" s="15" t="s">
        <v>20</v>
      </c>
      <c r="E18" s="15" t="s">
        <v>21</v>
      </c>
      <c r="F18" s="15" t="s">
        <v>21</v>
      </c>
      <c r="G18" s="15">
        <v>7</v>
      </c>
      <c r="H18" s="15" t="s">
        <v>21</v>
      </c>
      <c r="I18" s="58" t="s">
        <v>21</v>
      </c>
      <c r="J18" s="15">
        <v>6</v>
      </c>
      <c r="K18" s="15" t="s">
        <v>21</v>
      </c>
      <c r="L18" s="15">
        <f t="shared" si="0"/>
        <v>13</v>
      </c>
    </row>
    <row r="19" spans="1:12" ht="12.75">
      <c r="A19" s="19">
        <v>11</v>
      </c>
      <c r="B19" s="13" t="s">
        <v>55</v>
      </c>
      <c r="C19" s="14" t="s">
        <v>67</v>
      </c>
      <c r="D19" s="15" t="s">
        <v>20</v>
      </c>
      <c r="E19" s="15">
        <v>5</v>
      </c>
      <c r="F19" s="15" t="s">
        <v>21</v>
      </c>
      <c r="G19" s="15" t="s">
        <v>21</v>
      </c>
      <c r="H19" s="15" t="s">
        <v>21</v>
      </c>
      <c r="I19" s="58" t="s">
        <v>21</v>
      </c>
      <c r="J19" s="15">
        <v>8</v>
      </c>
      <c r="K19" s="15" t="s">
        <v>21</v>
      </c>
      <c r="L19" s="15">
        <f t="shared" si="0"/>
        <v>13</v>
      </c>
    </row>
    <row r="20" spans="1:12" ht="12.75">
      <c r="A20" s="19">
        <v>12</v>
      </c>
      <c r="B20" s="57" t="s">
        <v>142</v>
      </c>
      <c r="C20" s="27" t="s">
        <v>48</v>
      </c>
      <c r="D20" s="58" t="s">
        <v>21</v>
      </c>
      <c r="E20" s="58" t="s">
        <v>21</v>
      </c>
      <c r="F20" s="58" t="s">
        <v>21</v>
      </c>
      <c r="G20" s="58" t="s">
        <v>21</v>
      </c>
      <c r="H20" s="58" t="s">
        <v>21</v>
      </c>
      <c r="I20" s="15" t="s">
        <v>21</v>
      </c>
      <c r="J20" s="15">
        <v>11</v>
      </c>
      <c r="K20" s="15">
        <v>2</v>
      </c>
      <c r="L20" s="15">
        <f>SUM(D20:J20)</f>
        <v>11</v>
      </c>
    </row>
    <row r="21" spans="1:12" ht="12.75">
      <c r="A21" s="19">
        <v>13</v>
      </c>
      <c r="B21" s="13" t="s">
        <v>41</v>
      </c>
      <c r="C21" s="14" t="s">
        <v>42</v>
      </c>
      <c r="D21" s="15" t="s">
        <v>20</v>
      </c>
      <c r="E21" s="15" t="s">
        <v>21</v>
      </c>
      <c r="F21" s="15" t="s">
        <v>21</v>
      </c>
      <c r="G21" s="15" t="s">
        <v>21</v>
      </c>
      <c r="H21" s="15">
        <v>2</v>
      </c>
      <c r="I21" s="58" t="s">
        <v>21</v>
      </c>
      <c r="J21" s="15">
        <v>3</v>
      </c>
      <c r="K21" s="15">
        <v>5</v>
      </c>
      <c r="L21" s="15">
        <f>SUM(D21:K21)</f>
        <v>10</v>
      </c>
    </row>
    <row r="22" spans="1:12" ht="12.75">
      <c r="A22" s="19">
        <v>14</v>
      </c>
      <c r="B22" s="13" t="s">
        <v>18</v>
      </c>
      <c r="C22" s="14" t="s">
        <v>67</v>
      </c>
      <c r="D22" s="15" t="s">
        <v>20</v>
      </c>
      <c r="E22" s="15">
        <v>9</v>
      </c>
      <c r="F22" s="15" t="s">
        <v>21</v>
      </c>
      <c r="G22" s="15" t="s">
        <v>21</v>
      </c>
      <c r="H22" s="15" t="s">
        <v>21</v>
      </c>
      <c r="I22" s="58" t="s">
        <v>21</v>
      </c>
      <c r="J22" s="58" t="s">
        <v>21</v>
      </c>
      <c r="K22" s="15" t="s">
        <v>21</v>
      </c>
      <c r="L22" s="15">
        <f>SUM(D22:K22)</f>
        <v>9</v>
      </c>
    </row>
    <row r="23" spans="1:12" ht="12.75">
      <c r="A23" s="19">
        <v>15</v>
      </c>
      <c r="B23" s="20" t="s">
        <v>73</v>
      </c>
      <c r="C23" s="21" t="s">
        <v>74</v>
      </c>
      <c r="D23" s="23" t="s">
        <v>20</v>
      </c>
      <c r="E23" s="23" t="s">
        <v>21</v>
      </c>
      <c r="F23" s="23">
        <v>9</v>
      </c>
      <c r="G23" s="23" t="s">
        <v>21</v>
      </c>
      <c r="H23" s="23" t="s">
        <v>21</v>
      </c>
      <c r="I23" s="22" t="s">
        <v>21</v>
      </c>
      <c r="J23" s="22" t="s">
        <v>21</v>
      </c>
      <c r="K23" s="23" t="s">
        <v>21</v>
      </c>
      <c r="L23" s="15">
        <f>SUM(D23:K23)</f>
        <v>9</v>
      </c>
    </row>
    <row r="24" spans="1:12" ht="12.75">
      <c r="A24" s="19">
        <v>16</v>
      </c>
      <c r="B24" s="13" t="s">
        <v>75</v>
      </c>
      <c r="C24" s="14" t="s">
        <v>31</v>
      </c>
      <c r="D24" s="15" t="s">
        <v>20</v>
      </c>
      <c r="E24" s="15" t="s">
        <v>21</v>
      </c>
      <c r="F24" s="15" t="s">
        <v>21</v>
      </c>
      <c r="G24" s="15">
        <v>9</v>
      </c>
      <c r="H24" s="15" t="s">
        <v>21</v>
      </c>
      <c r="I24" s="58" t="s">
        <v>21</v>
      </c>
      <c r="J24" s="58" t="s">
        <v>21</v>
      </c>
      <c r="K24" s="15" t="s">
        <v>21</v>
      </c>
      <c r="L24" s="15">
        <f>SUM(D24:K24)</f>
        <v>9</v>
      </c>
    </row>
    <row r="25" spans="1:12" ht="12.75">
      <c r="A25" s="19">
        <v>17</v>
      </c>
      <c r="B25" s="57" t="s">
        <v>231</v>
      </c>
      <c r="C25" s="27" t="s">
        <v>67</v>
      </c>
      <c r="D25" s="58" t="s">
        <v>21</v>
      </c>
      <c r="E25" s="58" t="s">
        <v>21</v>
      </c>
      <c r="F25" s="58" t="s">
        <v>21</v>
      </c>
      <c r="G25" s="58" t="s">
        <v>21</v>
      </c>
      <c r="H25" s="58" t="s">
        <v>21</v>
      </c>
      <c r="I25" s="15" t="s">
        <v>21</v>
      </c>
      <c r="J25" s="15">
        <v>9</v>
      </c>
      <c r="K25" s="15" t="s">
        <v>21</v>
      </c>
      <c r="L25" s="15">
        <f>SUM(D25:J25)</f>
        <v>9</v>
      </c>
    </row>
    <row r="26" spans="1:12" ht="12.75">
      <c r="A26" s="19">
        <v>18</v>
      </c>
      <c r="B26" s="13" t="s">
        <v>240</v>
      </c>
      <c r="C26" s="14" t="s">
        <v>26</v>
      </c>
      <c r="D26" s="15" t="s">
        <v>21</v>
      </c>
      <c r="E26" s="15" t="s">
        <v>21</v>
      </c>
      <c r="F26" s="15" t="s">
        <v>21</v>
      </c>
      <c r="G26" s="15" t="s">
        <v>21</v>
      </c>
      <c r="H26" s="15" t="s">
        <v>21</v>
      </c>
      <c r="I26" s="58" t="s">
        <v>21</v>
      </c>
      <c r="J26" s="58" t="s">
        <v>21</v>
      </c>
      <c r="K26" s="15">
        <v>9</v>
      </c>
      <c r="L26" s="15">
        <f aca="true" t="shared" si="1" ref="L26:L34">SUM(D26:K26)</f>
        <v>9</v>
      </c>
    </row>
    <row r="27" spans="1:12" ht="12.75">
      <c r="A27" s="19">
        <v>19</v>
      </c>
      <c r="B27" s="13" t="s">
        <v>77</v>
      </c>
      <c r="C27" s="14" t="s">
        <v>67</v>
      </c>
      <c r="D27" s="15" t="s">
        <v>20</v>
      </c>
      <c r="E27" s="15">
        <v>8</v>
      </c>
      <c r="F27" s="15" t="s">
        <v>21</v>
      </c>
      <c r="G27" s="15" t="s">
        <v>21</v>
      </c>
      <c r="H27" s="15" t="s">
        <v>21</v>
      </c>
      <c r="I27" s="58" t="s">
        <v>21</v>
      </c>
      <c r="J27" s="58" t="s">
        <v>21</v>
      </c>
      <c r="K27" s="15" t="s">
        <v>21</v>
      </c>
      <c r="L27" s="15">
        <f t="shared" si="1"/>
        <v>8</v>
      </c>
    </row>
    <row r="28" spans="1:12" ht="12.75">
      <c r="A28" s="19">
        <v>20</v>
      </c>
      <c r="B28" s="24" t="s">
        <v>59</v>
      </c>
      <c r="C28" s="11" t="s">
        <v>29</v>
      </c>
      <c r="D28" s="18" t="s">
        <v>20</v>
      </c>
      <c r="E28" s="18" t="s">
        <v>21</v>
      </c>
      <c r="F28" s="18">
        <v>8</v>
      </c>
      <c r="G28" s="67" t="s">
        <v>21</v>
      </c>
      <c r="H28" s="18" t="s">
        <v>21</v>
      </c>
      <c r="I28" s="59" t="s">
        <v>21</v>
      </c>
      <c r="J28" s="59" t="s">
        <v>21</v>
      </c>
      <c r="K28" s="18" t="s">
        <v>21</v>
      </c>
      <c r="L28" s="15">
        <f t="shared" si="1"/>
        <v>8</v>
      </c>
    </row>
    <row r="29" spans="1:12" ht="12.75">
      <c r="A29" s="19">
        <v>21</v>
      </c>
      <c r="B29" s="13" t="s">
        <v>78</v>
      </c>
      <c r="C29" s="14" t="s">
        <v>31</v>
      </c>
      <c r="D29" s="15" t="s">
        <v>20</v>
      </c>
      <c r="E29" s="15" t="s">
        <v>21</v>
      </c>
      <c r="F29" s="15" t="s">
        <v>21</v>
      </c>
      <c r="G29" s="15">
        <v>8</v>
      </c>
      <c r="H29" s="15" t="s">
        <v>21</v>
      </c>
      <c r="I29" s="58" t="s">
        <v>21</v>
      </c>
      <c r="J29" s="58" t="s">
        <v>21</v>
      </c>
      <c r="K29" s="15" t="s">
        <v>21</v>
      </c>
      <c r="L29" s="15">
        <f t="shared" si="1"/>
        <v>8</v>
      </c>
    </row>
    <row r="30" spans="1:12" ht="12.75">
      <c r="A30" s="19">
        <v>22</v>
      </c>
      <c r="B30" s="13" t="s">
        <v>79</v>
      </c>
      <c r="C30" s="14" t="s">
        <v>42</v>
      </c>
      <c r="D30" s="15">
        <v>7</v>
      </c>
      <c r="E30" s="15" t="s">
        <v>21</v>
      </c>
      <c r="F30" s="15" t="s">
        <v>21</v>
      </c>
      <c r="G30" s="15" t="s">
        <v>21</v>
      </c>
      <c r="H30" s="15" t="s">
        <v>21</v>
      </c>
      <c r="I30" s="58" t="s">
        <v>21</v>
      </c>
      <c r="J30" s="58" t="s">
        <v>21</v>
      </c>
      <c r="K30" s="15" t="s">
        <v>21</v>
      </c>
      <c r="L30" s="15">
        <f t="shared" si="1"/>
        <v>7</v>
      </c>
    </row>
    <row r="31" spans="1:12" ht="12.75">
      <c r="A31" s="19">
        <v>23</v>
      </c>
      <c r="B31" s="13" t="s">
        <v>80</v>
      </c>
      <c r="C31" s="14" t="s">
        <v>67</v>
      </c>
      <c r="D31" s="15" t="s">
        <v>20</v>
      </c>
      <c r="E31" s="15">
        <v>7</v>
      </c>
      <c r="F31" s="15" t="s">
        <v>21</v>
      </c>
      <c r="G31" s="15" t="s">
        <v>21</v>
      </c>
      <c r="H31" s="15" t="s">
        <v>21</v>
      </c>
      <c r="I31" s="58" t="s">
        <v>21</v>
      </c>
      <c r="J31" s="58" t="s">
        <v>21</v>
      </c>
      <c r="K31" s="15" t="s">
        <v>21</v>
      </c>
      <c r="L31" s="15">
        <f t="shared" si="1"/>
        <v>7</v>
      </c>
    </row>
    <row r="32" spans="1:12" ht="12.75">
      <c r="A32" s="19">
        <v>24</v>
      </c>
      <c r="B32" s="13" t="s">
        <v>81</v>
      </c>
      <c r="C32" s="14" t="s">
        <v>26</v>
      </c>
      <c r="D32" s="15" t="s">
        <v>20</v>
      </c>
      <c r="E32" s="15" t="s">
        <v>21</v>
      </c>
      <c r="F32" s="15">
        <v>7</v>
      </c>
      <c r="G32" s="15" t="s">
        <v>21</v>
      </c>
      <c r="H32" s="15" t="s">
        <v>21</v>
      </c>
      <c r="I32" s="58" t="s">
        <v>21</v>
      </c>
      <c r="J32" s="58" t="s">
        <v>21</v>
      </c>
      <c r="K32" s="15" t="s">
        <v>21</v>
      </c>
      <c r="L32" s="15">
        <f t="shared" si="1"/>
        <v>7</v>
      </c>
    </row>
    <row r="33" spans="1:12" ht="12.75">
      <c r="A33" s="19">
        <v>25</v>
      </c>
      <c r="B33" s="13" t="s">
        <v>83</v>
      </c>
      <c r="C33" s="14" t="s">
        <v>26</v>
      </c>
      <c r="D33" s="15" t="s">
        <v>20</v>
      </c>
      <c r="E33" s="15" t="s">
        <v>21</v>
      </c>
      <c r="F33" s="15" t="s">
        <v>21</v>
      </c>
      <c r="G33" s="15" t="s">
        <v>21</v>
      </c>
      <c r="H33" s="15">
        <v>7</v>
      </c>
      <c r="I33" s="58" t="s">
        <v>21</v>
      </c>
      <c r="J33" s="58" t="s">
        <v>21</v>
      </c>
      <c r="K33" s="15" t="s">
        <v>21</v>
      </c>
      <c r="L33" s="15">
        <f t="shared" si="1"/>
        <v>7</v>
      </c>
    </row>
    <row r="34" spans="1:12" ht="12.75">
      <c r="A34" s="19">
        <v>26</v>
      </c>
      <c r="B34" s="57" t="s">
        <v>60</v>
      </c>
      <c r="C34" s="27" t="s">
        <v>26</v>
      </c>
      <c r="D34" s="58" t="s">
        <v>21</v>
      </c>
      <c r="E34" s="58" t="s">
        <v>21</v>
      </c>
      <c r="F34" s="58" t="s">
        <v>21</v>
      </c>
      <c r="G34" s="58" t="s">
        <v>21</v>
      </c>
      <c r="H34" s="58" t="s">
        <v>21</v>
      </c>
      <c r="I34" s="15">
        <v>7</v>
      </c>
      <c r="J34" s="58" t="s">
        <v>21</v>
      </c>
      <c r="K34" s="15" t="s">
        <v>21</v>
      </c>
      <c r="L34" s="15">
        <f t="shared" si="1"/>
        <v>7</v>
      </c>
    </row>
    <row r="35" spans="1:12" ht="12.75">
      <c r="A35" s="19">
        <v>27</v>
      </c>
      <c r="B35" s="57" t="s">
        <v>232</v>
      </c>
      <c r="C35" s="27" t="s">
        <v>56</v>
      </c>
      <c r="D35" s="58" t="s">
        <v>21</v>
      </c>
      <c r="E35" s="58" t="s">
        <v>21</v>
      </c>
      <c r="F35" s="58" t="s">
        <v>21</v>
      </c>
      <c r="G35" s="58" t="s">
        <v>21</v>
      </c>
      <c r="H35" s="58" t="s">
        <v>21</v>
      </c>
      <c r="I35" s="58" t="s">
        <v>21</v>
      </c>
      <c r="J35" s="15">
        <v>7</v>
      </c>
      <c r="K35" s="15" t="s">
        <v>21</v>
      </c>
      <c r="L35" s="15">
        <f>SUM(D35:J35)</f>
        <v>7</v>
      </c>
    </row>
    <row r="36" spans="1:12" ht="12.75">
      <c r="A36" s="19">
        <v>28</v>
      </c>
      <c r="B36" s="13" t="s">
        <v>84</v>
      </c>
      <c r="C36" s="14" t="s">
        <v>26</v>
      </c>
      <c r="D36" s="15">
        <v>6</v>
      </c>
      <c r="E36" s="15" t="s">
        <v>21</v>
      </c>
      <c r="F36" s="15" t="s">
        <v>21</v>
      </c>
      <c r="G36" s="15" t="s">
        <v>21</v>
      </c>
      <c r="H36" s="15" t="s">
        <v>21</v>
      </c>
      <c r="I36" s="58" t="s">
        <v>21</v>
      </c>
      <c r="J36" s="58" t="s">
        <v>21</v>
      </c>
      <c r="K36" s="15" t="s">
        <v>21</v>
      </c>
      <c r="L36" s="15">
        <f aca="true" t="shared" si="2" ref="L36:L45">SUM(D36:K36)</f>
        <v>6</v>
      </c>
    </row>
    <row r="37" spans="1:12" ht="12.75">
      <c r="A37" s="19">
        <v>29</v>
      </c>
      <c r="B37" s="13" t="s">
        <v>85</v>
      </c>
      <c r="C37" s="14" t="s">
        <v>67</v>
      </c>
      <c r="D37" s="15" t="s">
        <v>20</v>
      </c>
      <c r="E37" s="15">
        <v>6</v>
      </c>
      <c r="F37" s="15" t="s">
        <v>21</v>
      </c>
      <c r="G37" s="15" t="s">
        <v>21</v>
      </c>
      <c r="H37" s="15" t="s">
        <v>21</v>
      </c>
      <c r="I37" s="58" t="s">
        <v>21</v>
      </c>
      <c r="J37" s="58" t="s">
        <v>21</v>
      </c>
      <c r="K37" s="15" t="s">
        <v>21</v>
      </c>
      <c r="L37" s="15">
        <f t="shared" si="2"/>
        <v>6</v>
      </c>
    </row>
    <row r="38" spans="1:12" ht="12.75">
      <c r="A38" s="19">
        <v>30</v>
      </c>
      <c r="B38" s="13" t="s">
        <v>86</v>
      </c>
      <c r="C38" s="14" t="s">
        <v>48</v>
      </c>
      <c r="D38" s="15" t="s">
        <v>20</v>
      </c>
      <c r="E38" s="15" t="s">
        <v>21</v>
      </c>
      <c r="F38" s="15">
        <v>6</v>
      </c>
      <c r="G38" s="15" t="s">
        <v>21</v>
      </c>
      <c r="H38" s="15" t="s">
        <v>21</v>
      </c>
      <c r="I38" s="58" t="s">
        <v>21</v>
      </c>
      <c r="J38" s="58" t="s">
        <v>21</v>
      </c>
      <c r="K38" s="15" t="s">
        <v>21</v>
      </c>
      <c r="L38" s="15">
        <f t="shared" si="2"/>
        <v>6</v>
      </c>
    </row>
    <row r="39" spans="1:12" ht="12.75">
      <c r="A39" s="19">
        <v>31</v>
      </c>
      <c r="B39" s="13" t="s">
        <v>87</v>
      </c>
      <c r="C39" s="14" t="s">
        <v>42</v>
      </c>
      <c r="D39" s="15" t="s">
        <v>20</v>
      </c>
      <c r="E39" s="15" t="s">
        <v>21</v>
      </c>
      <c r="F39" s="15" t="s">
        <v>21</v>
      </c>
      <c r="G39" s="15">
        <v>6</v>
      </c>
      <c r="H39" s="15" t="s">
        <v>21</v>
      </c>
      <c r="I39" s="58" t="s">
        <v>21</v>
      </c>
      <c r="J39" s="58" t="s">
        <v>21</v>
      </c>
      <c r="K39" s="15" t="s">
        <v>21</v>
      </c>
      <c r="L39" s="15">
        <f t="shared" si="2"/>
        <v>6</v>
      </c>
    </row>
    <row r="40" spans="1:12" ht="12.75">
      <c r="A40" s="19">
        <v>32</v>
      </c>
      <c r="B40" s="13" t="s">
        <v>88</v>
      </c>
      <c r="C40" s="14" t="s">
        <v>89</v>
      </c>
      <c r="D40" s="15" t="s">
        <v>20</v>
      </c>
      <c r="E40" s="15" t="s">
        <v>21</v>
      </c>
      <c r="F40" s="15" t="s">
        <v>21</v>
      </c>
      <c r="G40" s="15" t="s">
        <v>21</v>
      </c>
      <c r="H40" s="15">
        <v>6</v>
      </c>
      <c r="I40" s="58" t="s">
        <v>21</v>
      </c>
      <c r="J40" s="58" t="s">
        <v>21</v>
      </c>
      <c r="K40" s="15" t="s">
        <v>21</v>
      </c>
      <c r="L40" s="15">
        <f t="shared" si="2"/>
        <v>6</v>
      </c>
    </row>
    <row r="41" spans="1:12" ht="12.75">
      <c r="A41" s="19">
        <v>33</v>
      </c>
      <c r="B41" s="57" t="s">
        <v>217</v>
      </c>
      <c r="C41" s="27" t="s">
        <v>33</v>
      </c>
      <c r="D41" s="58" t="s">
        <v>21</v>
      </c>
      <c r="E41" s="58" t="s">
        <v>21</v>
      </c>
      <c r="F41" s="58" t="s">
        <v>21</v>
      </c>
      <c r="G41" s="58" t="s">
        <v>21</v>
      </c>
      <c r="H41" s="58" t="s">
        <v>21</v>
      </c>
      <c r="I41" s="15">
        <v>6</v>
      </c>
      <c r="J41" s="58" t="s">
        <v>21</v>
      </c>
      <c r="K41" s="15" t="s">
        <v>21</v>
      </c>
      <c r="L41" s="15">
        <f t="shared" si="2"/>
        <v>6</v>
      </c>
    </row>
    <row r="42" spans="1:12" ht="12.75">
      <c r="A42" s="19">
        <v>34</v>
      </c>
      <c r="B42" s="13" t="s">
        <v>90</v>
      </c>
      <c r="C42" s="14" t="s">
        <v>42</v>
      </c>
      <c r="D42" s="15">
        <v>5</v>
      </c>
      <c r="E42" s="15" t="s">
        <v>21</v>
      </c>
      <c r="F42" s="15" t="s">
        <v>21</v>
      </c>
      <c r="G42" s="15" t="s">
        <v>21</v>
      </c>
      <c r="H42" s="15" t="s">
        <v>21</v>
      </c>
      <c r="I42" s="58" t="s">
        <v>21</v>
      </c>
      <c r="J42" s="58" t="s">
        <v>21</v>
      </c>
      <c r="K42" s="15" t="s">
        <v>21</v>
      </c>
      <c r="L42" s="15">
        <f t="shared" si="2"/>
        <v>5</v>
      </c>
    </row>
    <row r="43" spans="1:12" ht="12.75">
      <c r="A43" s="19">
        <v>35</v>
      </c>
      <c r="B43" s="13" t="s">
        <v>91</v>
      </c>
      <c r="C43" s="14" t="s">
        <v>67</v>
      </c>
      <c r="D43" s="15" t="s">
        <v>20</v>
      </c>
      <c r="E43" s="15" t="s">
        <v>21</v>
      </c>
      <c r="F43" s="15">
        <v>5</v>
      </c>
      <c r="G43" s="15" t="s">
        <v>21</v>
      </c>
      <c r="H43" s="15" t="s">
        <v>21</v>
      </c>
      <c r="I43" s="58" t="s">
        <v>21</v>
      </c>
      <c r="J43" s="58" t="s">
        <v>21</v>
      </c>
      <c r="K43" s="15" t="s">
        <v>21</v>
      </c>
      <c r="L43" s="15">
        <f t="shared" si="2"/>
        <v>5</v>
      </c>
    </row>
    <row r="44" spans="1:12" ht="12.75">
      <c r="A44" s="12">
        <v>36</v>
      </c>
      <c r="B44" s="13" t="s">
        <v>92</v>
      </c>
      <c r="C44" s="14" t="s">
        <v>42</v>
      </c>
      <c r="D44" s="15" t="s">
        <v>20</v>
      </c>
      <c r="E44" s="15" t="s">
        <v>21</v>
      </c>
      <c r="F44" s="15" t="s">
        <v>21</v>
      </c>
      <c r="G44" s="15">
        <v>5</v>
      </c>
      <c r="H44" s="15" t="s">
        <v>21</v>
      </c>
      <c r="I44" s="58" t="s">
        <v>21</v>
      </c>
      <c r="J44" s="58" t="s">
        <v>21</v>
      </c>
      <c r="K44" s="15" t="s">
        <v>21</v>
      </c>
      <c r="L44" s="15">
        <f t="shared" si="2"/>
        <v>5</v>
      </c>
    </row>
    <row r="45" spans="1:12" ht="12.75">
      <c r="A45" s="12">
        <v>37</v>
      </c>
      <c r="B45" s="57" t="s">
        <v>218</v>
      </c>
      <c r="C45" s="27" t="s">
        <v>23</v>
      </c>
      <c r="D45" s="58" t="s">
        <v>21</v>
      </c>
      <c r="E45" s="58" t="s">
        <v>21</v>
      </c>
      <c r="F45" s="58" t="s">
        <v>21</v>
      </c>
      <c r="G45" s="58" t="s">
        <v>21</v>
      </c>
      <c r="H45" s="58" t="s">
        <v>21</v>
      </c>
      <c r="I45" s="15">
        <v>5</v>
      </c>
      <c r="J45" s="58" t="s">
        <v>21</v>
      </c>
      <c r="K45" s="15" t="s">
        <v>21</v>
      </c>
      <c r="L45" s="15">
        <f t="shared" si="2"/>
        <v>5</v>
      </c>
    </row>
    <row r="46" spans="1:12" ht="12.75">
      <c r="A46" s="12">
        <v>38</v>
      </c>
      <c r="B46" s="57" t="s">
        <v>228</v>
      </c>
      <c r="C46" s="27" t="s">
        <v>37</v>
      </c>
      <c r="D46" s="58" t="s">
        <v>21</v>
      </c>
      <c r="E46" s="58" t="s">
        <v>21</v>
      </c>
      <c r="F46" s="58" t="s">
        <v>21</v>
      </c>
      <c r="G46" s="58" t="s">
        <v>21</v>
      </c>
      <c r="H46" s="58" t="s">
        <v>21</v>
      </c>
      <c r="I46" s="15" t="s">
        <v>21</v>
      </c>
      <c r="J46" s="15">
        <v>5</v>
      </c>
      <c r="K46" s="15" t="s">
        <v>21</v>
      </c>
      <c r="L46" s="15">
        <f>SUM(D46:J46)</f>
        <v>5</v>
      </c>
    </row>
    <row r="47" spans="1:12" ht="12.75">
      <c r="A47" s="12">
        <v>39</v>
      </c>
      <c r="B47" s="13" t="s">
        <v>61</v>
      </c>
      <c r="C47" s="14" t="s">
        <v>31</v>
      </c>
      <c r="D47" s="15">
        <v>4</v>
      </c>
      <c r="E47" s="15" t="s">
        <v>21</v>
      </c>
      <c r="F47" s="15" t="s">
        <v>21</v>
      </c>
      <c r="G47" s="15" t="s">
        <v>21</v>
      </c>
      <c r="H47" s="15" t="s">
        <v>21</v>
      </c>
      <c r="I47" s="58" t="s">
        <v>21</v>
      </c>
      <c r="J47" s="58" t="s">
        <v>21</v>
      </c>
      <c r="K47" s="15" t="s">
        <v>21</v>
      </c>
      <c r="L47" s="15">
        <f aca="true" t="shared" si="3" ref="L47:L57">SUM(D47:K47)</f>
        <v>4</v>
      </c>
    </row>
    <row r="48" spans="1:12" ht="12.75">
      <c r="A48" s="12">
        <v>40</v>
      </c>
      <c r="B48" s="13" t="s">
        <v>93</v>
      </c>
      <c r="C48" s="14" t="s">
        <v>56</v>
      </c>
      <c r="D48" s="15" t="s">
        <v>20</v>
      </c>
      <c r="E48" s="15">
        <v>4</v>
      </c>
      <c r="F48" s="15" t="s">
        <v>21</v>
      </c>
      <c r="G48" s="15" t="s">
        <v>21</v>
      </c>
      <c r="H48" s="15" t="s">
        <v>21</v>
      </c>
      <c r="I48" s="58" t="s">
        <v>21</v>
      </c>
      <c r="J48" s="58" t="s">
        <v>21</v>
      </c>
      <c r="K48" s="15" t="s">
        <v>21</v>
      </c>
      <c r="L48" s="15">
        <f t="shared" si="3"/>
        <v>4</v>
      </c>
    </row>
    <row r="49" spans="1:12" ht="12.75">
      <c r="A49" s="12">
        <v>41</v>
      </c>
      <c r="B49" s="13" t="s">
        <v>94</v>
      </c>
      <c r="C49" s="14" t="s">
        <v>33</v>
      </c>
      <c r="D49" s="15" t="s">
        <v>20</v>
      </c>
      <c r="E49" s="15" t="s">
        <v>21</v>
      </c>
      <c r="F49" s="15">
        <v>4</v>
      </c>
      <c r="G49" s="15" t="s">
        <v>21</v>
      </c>
      <c r="H49" s="15" t="s">
        <v>21</v>
      </c>
      <c r="I49" s="58" t="s">
        <v>21</v>
      </c>
      <c r="J49" s="58" t="s">
        <v>21</v>
      </c>
      <c r="K49" s="15" t="s">
        <v>21</v>
      </c>
      <c r="L49" s="15">
        <f t="shared" si="3"/>
        <v>4</v>
      </c>
    </row>
    <row r="50" spans="1:12" ht="12.75">
      <c r="A50" s="12">
        <v>42</v>
      </c>
      <c r="B50" s="57" t="s">
        <v>219</v>
      </c>
      <c r="C50" s="27" t="s">
        <v>31</v>
      </c>
      <c r="D50" s="58" t="s">
        <v>21</v>
      </c>
      <c r="E50" s="58" t="s">
        <v>21</v>
      </c>
      <c r="F50" s="58" t="s">
        <v>21</v>
      </c>
      <c r="G50" s="58" t="s">
        <v>21</v>
      </c>
      <c r="H50" s="58" t="s">
        <v>21</v>
      </c>
      <c r="I50" s="15">
        <v>4</v>
      </c>
      <c r="J50" s="58" t="s">
        <v>21</v>
      </c>
      <c r="K50" s="15" t="s">
        <v>21</v>
      </c>
      <c r="L50" s="15">
        <f t="shared" si="3"/>
        <v>4</v>
      </c>
    </row>
    <row r="51" spans="1:12" ht="12.75">
      <c r="A51" s="12">
        <v>43</v>
      </c>
      <c r="B51" s="13" t="s">
        <v>246</v>
      </c>
      <c r="C51" s="14" t="s">
        <v>37</v>
      </c>
      <c r="D51" s="15" t="s">
        <v>21</v>
      </c>
      <c r="E51" s="15" t="s">
        <v>21</v>
      </c>
      <c r="F51" s="15" t="s">
        <v>21</v>
      </c>
      <c r="G51" s="15" t="s">
        <v>21</v>
      </c>
      <c r="H51" s="15" t="s">
        <v>21</v>
      </c>
      <c r="I51" s="58" t="s">
        <v>21</v>
      </c>
      <c r="J51" s="58" t="s">
        <v>21</v>
      </c>
      <c r="K51" s="15">
        <v>4</v>
      </c>
      <c r="L51" s="15">
        <f t="shared" si="3"/>
        <v>4</v>
      </c>
    </row>
    <row r="52" spans="1:12" ht="12.75">
      <c r="A52" s="12">
        <v>44</v>
      </c>
      <c r="B52" s="13" t="s">
        <v>96</v>
      </c>
      <c r="C52" s="14" t="s">
        <v>33</v>
      </c>
      <c r="D52" s="15" t="s">
        <v>20</v>
      </c>
      <c r="E52" s="15">
        <v>3</v>
      </c>
      <c r="F52" s="15" t="s">
        <v>21</v>
      </c>
      <c r="G52" s="15" t="s">
        <v>21</v>
      </c>
      <c r="H52" s="15" t="s">
        <v>21</v>
      </c>
      <c r="I52" s="58" t="s">
        <v>21</v>
      </c>
      <c r="J52" s="58" t="s">
        <v>21</v>
      </c>
      <c r="K52" s="15" t="s">
        <v>21</v>
      </c>
      <c r="L52" s="15">
        <f t="shared" si="3"/>
        <v>3</v>
      </c>
    </row>
    <row r="53" spans="1:12" ht="12.75">
      <c r="A53" s="12">
        <v>45</v>
      </c>
      <c r="B53" s="13" t="s">
        <v>97</v>
      </c>
      <c r="C53" s="14" t="s">
        <v>37</v>
      </c>
      <c r="D53" s="15" t="s">
        <v>20</v>
      </c>
      <c r="E53" s="15" t="s">
        <v>21</v>
      </c>
      <c r="F53" s="15">
        <v>3</v>
      </c>
      <c r="G53" s="15" t="s">
        <v>21</v>
      </c>
      <c r="H53" s="15" t="s">
        <v>21</v>
      </c>
      <c r="I53" s="58" t="s">
        <v>21</v>
      </c>
      <c r="J53" s="58" t="s">
        <v>21</v>
      </c>
      <c r="K53" s="15" t="s">
        <v>21</v>
      </c>
      <c r="L53" s="15">
        <f t="shared" si="3"/>
        <v>3</v>
      </c>
    </row>
    <row r="54" spans="1:12" ht="12.75">
      <c r="A54" s="12">
        <v>46</v>
      </c>
      <c r="B54" s="13" t="s">
        <v>98</v>
      </c>
      <c r="C54" s="14" t="s">
        <v>31</v>
      </c>
      <c r="D54" s="15" t="s">
        <v>20</v>
      </c>
      <c r="E54" s="15" t="s">
        <v>21</v>
      </c>
      <c r="F54" s="15" t="s">
        <v>21</v>
      </c>
      <c r="G54" s="15">
        <v>3</v>
      </c>
      <c r="H54" s="15" t="s">
        <v>21</v>
      </c>
      <c r="I54" s="58" t="s">
        <v>21</v>
      </c>
      <c r="J54" s="58" t="s">
        <v>21</v>
      </c>
      <c r="K54" s="15" t="s">
        <v>21</v>
      </c>
      <c r="L54" s="15">
        <f t="shared" si="3"/>
        <v>3</v>
      </c>
    </row>
    <row r="55" spans="1:12" ht="12.75">
      <c r="A55" s="12">
        <v>47</v>
      </c>
      <c r="B55" s="13" t="s">
        <v>99</v>
      </c>
      <c r="C55" s="14" t="s">
        <v>67</v>
      </c>
      <c r="D55" s="15" t="s">
        <v>20</v>
      </c>
      <c r="E55" s="15" t="s">
        <v>21</v>
      </c>
      <c r="F55" s="15" t="s">
        <v>21</v>
      </c>
      <c r="G55" s="15" t="s">
        <v>21</v>
      </c>
      <c r="H55" s="15">
        <v>3</v>
      </c>
      <c r="I55" s="58" t="s">
        <v>21</v>
      </c>
      <c r="J55" s="58" t="s">
        <v>21</v>
      </c>
      <c r="K55" s="15" t="s">
        <v>21</v>
      </c>
      <c r="L55" s="15">
        <f t="shared" si="3"/>
        <v>3</v>
      </c>
    </row>
    <row r="56" spans="1:12" ht="12.75">
      <c r="A56" s="12">
        <v>48</v>
      </c>
      <c r="B56" s="13" t="s">
        <v>100</v>
      </c>
      <c r="C56" s="14" t="s">
        <v>74</v>
      </c>
      <c r="D56" s="15" t="s">
        <v>20</v>
      </c>
      <c r="E56" s="15">
        <v>2</v>
      </c>
      <c r="F56" s="15" t="s">
        <v>21</v>
      </c>
      <c r="G56" s="15" t="s">
        <v>21</v>
      </c>
      <c r="H56" s="15" t="s">
        <v>21</v>
      </c>
      <c r="I56" s="58" t="s">
        <v>21</v>
      </c>
      <c r="J56" s="58" t="s">
        <v>21</v>
      </c>
      <c r="K56" s="15" t="s">
        <v>21</v>
      </c>
      <c r="L56" s="15">
        <f t="shared" si="3"/>
        <v>2</v>
      </c>
    </row>
    <row r="57" spans="1:12" ht="12.75">
      <c r="A57" s="12">
        <v>49</v>
      </c>
      <c r="B57" s="13" t="s">
        <v>101</v>
      </c>
      <c r="C57" s="14" t="s">
        <v>48</v>
      </c>
      <c r="D57" s="15" t="s">
        <v>20</v>
      </c>
      <c r="E57" s="15" t="s">
        <v>21</v>
      </c>
      <c r="F57" s="15">
        <v>2</v>
      </c>
      <c r="G57" s="15" t="s">
        <v>21</v>
      </c>
      <c r="H57" s="15" t="s">
        <v>21</v>
      </c>
      <c r="I57" s="58" t="s">
        <v>21</v>
      </c>
      <c r="J57" s="58" t="s">
        <v>21</v>
      </c>
      <c r="K57" s="15" t="s">
        <v>21</v>
      </c>
      <c r="L57" s="15">
        <f t="shared" si="3"/>
        <v>2</v>
      </c>
    </row>
    <row r="58" spans="1:12" ht="12.75">
      <c r="A58" s="12">
        <v>50</v>
      </c>
      <c r="B58" s="57" t="s">
        <v>233</v>
      </c>
      <c r="C58" s="27" t="s">
        <v>42</v>
      </c>
      <c r="D58" s="58" t="s">
        <v>21</v>
      </c>
      <c r="E58" s="58" t="s">
        <v>21</v>
      </c>
      <c r="F58" s="58" t="s">
        <v>21</v>
      </c>
      <c r="G58" s="58" t="s">
        <v>21</v>
      </c>
      <c r="H58" s="58" t="s">
        <v>21</v>
      </c>
      <c r="I58" s="15" t="s">
        <v>21</v>
      </c>
      <c r="J58" s="15">
        <v>2</v>
      </c>
      <c r="K58" s="15" t="s">
        <v>21</v>
      </c>
      <c r="L58" s="15">
        <f>SUM(D58:J58)</f>
        <v>2</v>
      </c>
    </row>
    <row r="59" spans="1:12" ht="12.75">
      <c r="A59" s="12">
        <v>51</v>
      </c>
      <c r="B59" s="13" t="s">
        <v>103</v>
      </c>
      <c r="C59" s="14" t="s">
        <v>67</v>
      </c>
      <c r="D59" s="15" t="s">
        <v>20</v>
      </c>
      <c r="E59" s="15" t="s">
        <v>21</v>
      </c>
      <c r="F59" s="15" t="s">
        <v>21</v>
      </c>
      <c r="G59" s="15" t="s">
        <v>21</v>
      </c>
      <c r="H59" s="15">
        <v>1</v>
      </c>
      <c r="I59" s="58" t="s">
        <v>21</v>
      </c>
      <c r="J59" s="58" t="s">
        <v>21</v>
      </c>
      <c r="K59" s="15">
        <v>1</v>
      </c>
      <c r="L59" s="15">
        <f>SUM(D59:K59)</f>
        <v>2</v>
      </c>
    </row>
    <row r="60" spans="1:12" ht="12.75">
      <c r="A60" s="12">
        <v>52</v>
      </c>
      <c r="B60" s="13" t="s">
        <v>102</v>
      </c>
      <c r="C60" s="14" t="s">
        <v>31</v>
      </c>
      <c r="D60" s="15" t="s">
        <v>20</v>
      </c>
      <c r="E60" s="15">
        <v>1</v>
      </c>
      <c r="F60" s="15" t="s">
        <v>21</v>
      </c>
      <c r="G60" s="15" t="s">
        <v>21</v>
      </c>
      <c r="H60" s="15" t="s">
        <v>21</v>
      </c>
      <c r="I60" s="58" t="s">
        <v>21</v>
      </c>
      <c r="J60" s="58" t="s">
        <v>21</v>
      </c>
      <c r="K60" s="15" t="s">
        <v>21</v>
      </c>
      <c r="L60" s="15">
        <f>SUM(D60:K60)</f>
        <v>1</v>
      </c>
    </row>
    <row r="61" spans="1:12" ht="12.75" hidden="1">
      <c r="A61" s="12">
        <v>51</v>
      </c>
      <c r="B61" s="13"/>
      <c r="C61" s="13"/>
      <c r="D61" s="15"/>
      <c r="E61" s="15"/>
      <c r="F61" s="15"/>
      <c r="G61" s="15"/>
      <c r="H61" s="15"/>
      <c r="I61" s="15" t="s">
        <v>21</v>
      </c>
      <c r="J61" s="15"/>
      <c r="K61" s="15"/>
      <c r="L61" s="15">
        <f aca="true" t="shared" si="4" ref="L61:L70">SUM(D61:J61)</f>
        <v>0</v>
      </c>
    </row>
    <row r="62" spans="1:12" ht="12.75" hidden="1">
      <c r="A62" s="12">
        <v>52</v>
      </c>
      <c r="B62" s="13"/>
      <c r="C62" s="13"/>
      <c r="D62" s="15"/>
      <c r="E62" s="15"/>
      <c r="F62" s="15"/>
      <c r="G62" s="15"/>
      <c r="H62" s="15"/>
      <c r="I62" s="15" t="s">
        <v>21</v>
      </c>
      <c r="J62" s="15"/>
      <c r="K62" s="15"/>
      <c r="L62" s="15">
        <f t="shared" si="4"/>
        <v>0</v>
      </c>
    </row>
    <row r="63" spans="1:12" ht="12.75" hidden="1">
      <c r="A63" s="12">
        <v>53</v>
      </c>
      <c r="B63" s="13"/>
      <c r="C63" s="13"/>
      <c r="D63" s="15"/>
      <c r="E63" s="15"/>
      <c r="F63" s="15"/>
      <c r="G63" s="15"/>
      <c r="H63" s="15"/>
      <c r="I63" s="15" t="s">
        <v>21</v>
      </c>
      <c r="J63" s="15"/>
      <c r="K63" s="15"/>
      <c r="L63" s="15">
        <f t="shared" si="4"/>
        <v>0</v>
      </c>
    </row>
    <row r="64" spans="1:12" ht="12.75" hidden="1">
      <c r="A64" s="12">
        <v>54</v>
      </c>
      <c r="B64" s="13"/>
      <c r="C64" s="13"/>
      <c r="D64" s="15"/>
      <c r="E64" s="15"/>
      <c r="F64" s="15"/>
      <c r="G64" s="15"/>
      <c r="H64" s="15"/>
      <c r="I64" s="15" t="s">
        <v>21</v>
      </c>
      <c r="J64" s="15"/>
      <c r="K64" s="15"/>
      <c r="L64" s="15">
        <f t="shared" si="4"/>
        <v>0</v>
      </c>
    </row>
    <row r="65" spans="1:12" ht="12.75" hidden="1">
      <c r="A65" s="12">
        <v>55</v>
      </c>
      <c r="B65" s="13"/>
      <c r="C65" s="13"/>
      <c r="D65" s="15"/>
      <c r="E65" s="15"/>
      <c r="F65" s="15"/>
      <c r="G65" s="15"/>
      <c r="H65" s="15"/>
      <c r="I65" s="15" t="s">
        <v>21</v>
      </c>
      <c r="J65" s="15"/>
      <c r="K65" s="15"/>
      <c r="L65" s="15">
        <f t="shared" si="4"/>
        <v>0</v>
      </c>
    </row>
    <row r="66" spans="1:12" ht="12.75" hidden="1">
      <c r="A66" s="12">
        <v>56</v>
      </c>
      <c r="B66" s="13"/>
      <c r="C66" s="13"/>
      <c r="D66" s="15"/>
      <c r="E66" s="15"/>
      <c r="F66" s="15"/>
      <c r="G66" s="15"/>
      <c r="H66" s="15"/>
      <c r="I66" s="15" t="s">
        <v>21</v>
      </c>
      <c r="J66" s="15"/>
      <c r="K66" s="15"/>
      <c r="L66" s="15">
        <f t="shared" si="4"/>
        <v>0</v>
      </c>
    </row>
    <row r="67" spans="1:12" ht="12.75" hidden="1">
      <c r="A67" s="12">
        <v>57</v>
      </c>
      <c r="B67" s="13"/>
      <c r="C67" s="13"/>
      <c r="D67" s="15"/>
      <c r="E67" s="15"/>
      <c r="F67" s="15"/>
      <c r="G67" s="15"/>
      <c r="H67" s="15"/>
      <c r="I67" s="15" t="s">
        <v>21</v>
      </c>
      <c r="J67" s="15"/>
      <c r="K67" s="15"/>
      <c r="L67" s="15">
        <f t="shared" si="4"/>
        <v>0</v>
      </c>
    </row>
    <row r="68" spans="1:12" ht="12.75" hidden="1">
      <c r="A68" s="12">
        <v>58</v>
      </c>
      <c r="B68" s="13"/>
      <c r="C68" s="13"/>
      <c r="D68" s="15"/>
      <c r="E68" s="15"/>
      <c r="F68" s="15"/>
      <c r="G68" s="15"/>
      <c r="H68" s="15"/>
      <c r="I68" s="15" t="s">
        <v>21</v>
      </c>
      <c r="J68" s="15"/>
      <c r="K68" s="15"/>
      <c r="L68" s="15">
        <f t="shared" si="4"/>
        <v>0</v>
      </c>
    </row>
    <row r="69" spans="1:12" ht="12.75" hidden="1">
      <c r="A69" s="12">
        <v>59</v>
      </c>
      <c r="B69" s="13"/>
      <c r="C69" s="13"/>
      <c r="D69" s="15"/>
      <c r="E69" s="15"/>
      <c r="F69" s="15"/>
      <c r="G69" s="15"/>
      <c r="H69" s="15"/>
      <c r="I69" s="15" t="s">
        <v>21</v>
      </c>
      <c r="J69" s="15"/>
      <c r="K69" s="15"/>
      <c r="L69" s="15">
        <f t="shared" si="4"/>
        <v>0</v>
      </c>
    </row>
    <row r="70" spans="1:12" ht="12.75" hidden="1">
      <c r="A70" s="12">
        <v>60</v>
      </c>
      <c r="B70" s="13"/>
      <c r="C70" s="13"/>
      <c r="D70" s="15"/>
      <c r="E70" s="15"/>
      <c r="F70" s="15"/>
      <c r="G70" s="15"/>
      <c r="H70" s="15"/>
      <c r="I70" s="15" t="s">
        <v>21</v>
      </c>
      <c r="J70" s="15"/>
      <c r="K70" s="15"/>
      <c r="L70" s="15">
        <f t="shared" si="4"/>
        <v>0</v>
      </c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3:11" ht="12.75">
      <c r="C72" s="26" t="s">
        <v>64</v>
      </c>
      <c r="D72" s="27">
        <v>13</v>
      </c>
      <c r="E72" s="27">
        <v>54</v>
      </c>
      <c r="F72" s="30">
        <v>26</v>
      </c>
      <c r="G72" s="27">
        <v>38</v>
      </c>
      <c r="H72" s="27">
        <v>27</v>
      </c>
      <c r="I72" s="14">
        <v>20</v>
      </c>
      <c r="J72" s="27">
        <v>19</v>
      </c>
      <c r="K72" s="27">
        <v>41</v>
      </c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5" ht="12.75">
      <c r="D74" s="28">
        <v>9</v>
      </c>
      <c r="E74" s="29" t="s">
        <v>65</v>
      </c>
    </row>
    <row r="75" spans="4:5" ht="12.75">
      <c r="D75" s="14"/>
      <c r="E75" s="29"/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showGridLines="0" showZeros="0" zoomScalePageLayoutView="0" workbookViewId="0" topLeftCell="A1">
      <selection activeCell="B9" sqref="B9:C12"/>
    </sheetView>
  </sheetViews>
  <sheetFormatPr defaultColWidth="9.140625" defaultRowHeight="12.75"/>
  <cols>
    <col min="1" max="1" width="4.57421875" style="1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213</v>
      </c>
      <c r="J3" s="72" t="s">
        <v>229</v>
      </c>
      <c r="K3" s="72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104</v>
      </c>
      <c r="D6" s="71"/>
      <c r="E6" s="71"/>
      <c r="F6" s="71"/>
      <c r="G6" s="71"/>
      <c r="H6" s="71"/>
      <c r="I6" s="71"/>
      <c r="J6" s="71"/>
      <c r="K6" s="71"/>
      <c r="L6" s="6"/>
    </row>
    <row r="7" spans="1:12" ht="40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</row>
    <row r="8" spans="1:19" ht="12.7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212</v>
      </c>
      <c r="J8" s="10" t="s">
        <v>230</v>
      </c>
      <c r="K8" s="10" t="s">
        <v>239</v>
      </c>
      <c r="L8" s="11" t="s">
        <v>17</v>
      </c>
      <c r="N8"/>
      <c r="O8"/>
      <c r="P8"/>
      <c r="Q8"/>
      <c r="R8"/>
      <c r="S8"/>
    </row>
    <row r="9" spans="1:19" ht="12.75">
      <c r="A9" s="12">
        <v>1</v>
      </c>
      <c r="B9" s="13" t="s">
        <v>53</v>
      </c>
      <c r="C9" s="14" t="s">
        <v>33</v>
      </c>
      <c r="D9" s="15">
        <v>8</v>
      </c>
      <c r="E9" s="15">
        <v>6</v>
      </c>
      <c r="F9" s="15">
        <v>9</v>
      </c>
      <c r="G9" s="15">
        <v>4</v>
      </c>
      <c r="H9" s="15">
        <v>11</v>
      </c>
      <c r="I9" s="15">
        <v>9</v>
      </c>
      <c r="J9" s="58">
        <v>11</v>
      </c>
      <c r="K9" s="15" t="s">
        <v>21</v>
      </c>
      <c r="L9" s="15">
        <f>SUM(D9:K9)</f>
        <v>58</v>
      </c>
      <c r="N9"/>
      <c r="O9"/>
      <c r="P9"/>
      <c r="Q9"/>
      <c r="R9"/>
      <c r="S9"/>
    </row>
    <row r="10" spans="1:19" ht="12.75">
      <c r="A10" s="12">
        <v>2</v>
      </c>
      <c r="B10" s="13" t="s">
        <v>105</v>
      </c>
      <c r="C10" s="14" t="s">
        <v>42</v>
      </c>
      <c r="D10" s="15">
        <v>9</v>
      </c>
      <c r="E10" s="15">
        <v>9</v>
      </c>
      <c r="F10" s="15">
        <v>7</v>
      </c>
      <c r="G10" s="15">
        <v>7</v>
      </c>
      <c r="H10" s="15">
        <v>8</v>
      </c>
      <c r="I10" s="68">
        <v>6</v>
      </c>
      <c r="J10" s="15">
        <v>9</v>
      </c>
      <c r="K10" s="15">
        <v>8</v>
      </c>
      <c r="L10" s="15">
        <f>SUM(D10:K10)-I10</f>
        <v>57</v>
      </c>
      <c r="N10"/>
      <c r="O10"/>
      <c r="P10"/>
      <c r="Q10"/>
      <c r="R10"/>
      <c r="S10"/>
    </row>
    <row r="11" spans="1:19" ht="12.75">
      <c r="A11" s="12">
        <v>3</v>
      </c>
      <c r="B11" s="24" t="s">
        <v>106</v>
      </c>
      <c r="C11" s="11" t="s">
        <v>48</v>
      </c>
      <c r="D11" s="18" t="s">
        <v>20</v>
      </c>
      <c r="E11" s="18">
        <v>11</v>
      </c>
      <c r="F11" s="18">
        <v>11</v>
      </c>
      <c r="G11" s="18">
        <v>11</v>
      </c>
      <c r="H11" s="18" t="s">
        <v>21</v>
      </c>
      <c r="I11" s="18">
        <v>11</v>
      </c>
      <c r="J11" s="59" t="s">
        <v>21</v>
      </c>
      <c r="K11" s="18">
        <v>11</v>
      </c>
      <c r="L11" s="15">
        <f aca="true" t="shared" si="0" ref="L11:L23">SUM(D11:K11)</f>
        <v>55</v>
      </c>
      <c r="N11"/>
      <c r="O11"/>
      <c r="P11"/>
      <c r="Q11"/>
      <c r="R11"/>
      <c r="S11"/>
    </row>
    <row r="12" spans="1:19" ht="12.75">
      <c r="A12" s="17">
        <v>4</v>
      </c>
      <c r="B12" s="13" t="s">
        <v>107</v>
      </c>
      <c r="C12" s="14" t="s">
        <v>33</v>
      </c>
      <c r="D12" s="15" t="s">
        <v>20</v>
      </c>
      <c r="E12" s="15">
        <v>7</v>
      </c>
      <c r="F12" s="15">
        <v>8</v>
      </c>
      <c r="G12" s="15">
        <v>8</v>
      </c>
      <c r="H12" s="15">
        <v>6</v>
      </c>
      <c r="I12" s="58" t="s">
        <v>21</v>
      </c>
      <c r="J12" s="58" t="s">
        <v>21</v>
      </c>
      <c r="K12" s="15">
        <v>9</v>
      </c>
      <c r="L12" s="15">
        <f t="shared" si="0"/>
        <v>38</v>
      </c>
      <c r="N12"/>
      <c r="O12"/>
      <c r="P12"/>
      <c r="Q12"/>
      <c r="R12"/>
      <c r="S12"/>
    </row>
    <row r="13" spans="1:19" ht="12.75">
      <c r="A13" s="19">
        <v>5</v>
      </c>
      <c r="B13" s="13" t="s">
        <v>97</v>
      </c>
      <c r="C13" s="14" t="s">
        <v>37</v>
      </c>
      <c r="D13" s="15">
        <v>7</v>
      </c>
      <c r="E13" s="15" t="s">
        <v>21</v>
      </c>
      <c r="F13" s="15">
        <v>6</v>
      </c>
      <c r="G13" s="15" t="s">
        <v>21</v>
      </c>
      <c r="H13" s="15" t="s">
        <v>21</v>
      </c>
      <c r="I13" s="15">
        <v>8</v>
      </c>
      <c r="J13" s="58" t="s">
        <v>21</v>
      </c>
      <c r="K13" s="15" t="s">
        <v>21</v>
      </c>
      <c r="L13" s="15">
        <f t="shared" si="0"/>
        <v>21</v>
      </c>
      <c r="N13"/>
      <c r="O13"/>
      <c r="P13"/>
      <c r="Q13"/>
      <c r="R13"/>
      <c r="S13"/>
    </row>
    <row r="14" spans="1:19" ht="12.75">
      <c r="A14" s="12">
        <v>6</v>
      </c>
      <c r="B14" s="13" t="s">
        <v>108</v>
      </c>
      <c r="C14" s="14" t="s">
        <v>37</v>
      </c>
      <c r="D14" s="15" t="s">
        <v>20</v>
      </c>
      <c r="E14" s="15" t="s">
        <v>21</v>
      </c>
      <c r="F14" s="15">
        <v>3</v>
      </c>
      <c r="G14" s="15">
        <v>6</v>
      </c>
      <c r="H14" s="15">
        <v>4</v>
      </c>
      <c r="I14" s="58" t="s">
        <v>21</v>
      </c>
      <c r="J14" s="58" t="s">
        <v>21</v>
      </c>
      <c r="K14" s="15">
        <v>6</v>
      </c>
      <c r="L14" s="15">
        <f t="shared" si="0"/>
        <v>19</v>
      </c>
      <c r="N14"/>
      <c r="O14"/>
      <c r="P14"/>
      <c r="Q14"/>
      <c r="R14"/>
      <c r="S14"/>
    </row>
    <row r="15" spans="1:19" ht="12.75">
      <c r="A15" s="12">
        <v>7</v>
      </c>
      <c r="B15" s="20" t="s">
        <v>110</v>
      </c>
      <c r="C15" s="21" t="s">
        <v>31</v>
      </c>
      <c r="D15" s="23" t="s">
        <v>20</v>
      </c>
      <c r="E15" s="23" t="s">
        <v>21</v>
      </c>
      <c r="F15" s="23" t="s">
        <v>21</v>
      </c>
      <c r="G15" s="23">
        <v>9</v>
      </c>
      <c r="H15" s="23" t="s">
        <v>21</v>
      </c>
      <c r="I15" s="22" t="s">
        <v>21</v>
      </c>
      <c r="J15" s="22" t="s">
        <v>21</v>
      </c>
      <c r="K15" s="23">
        <v>7</v>
      </c>
      <c r="L15" s="15">
        <f t="shared" si="0"/>
        <v>16</v>
      </c>
      <c r="N15"/>
      <c r="O15"/>
      <c r="P15"/>
      <c r="Q15"/>
      <c r="R15"/>
      <c r="S15"/>
    </row>
    <row r="16" spans="1:19" ht="12.75">
      <c r="A16" s="12">
        <v>8</v>
      </c>
      <c r="B16" s="13" t="s">
        <v>113</v>
      </c>
      <c r="C16" s="14" t="s">
        <v>19</v>
      </c>
      <c r="D16" s="15" t="s">
        <v>20</v>
      </c>
      <c r="E16" s="15" t="s">
        <v>21</v>
      </c>
      <c r="F16" s="15" t="s">
        <v>21</v>
      </c>
      <c r="G16" s="15" t="s">
        <v>21</v>
      </c>
      <c r="H16" s="15">
        <v>7</v>
      </c>
      <c r="I16" s="15">
        <v>7</v>
      </c>
      <c r="J16" s="58" t="s">
        <v>21</v>
      </c>
      <c r="K16" s="15" t="s">
        <v>21</v>
      </c>
      <c r="L16" s="15">
        <f t="shared" si="0"/>
        <v>14</v>
      </c>
      <c r="N16"/>
      <c r="O16"/>
      <c r="P16"/>
      <c r="Q16"/>
      <c r="R16"/>
      <c r="S16"/>
    </row>
    <row r="17" spans="1:19" ht="12.75">
      <c r="A17" s="12">
        <v>9</v>
      </c>
      <c r="B17" s="13" t="s">
        <v>109</v>
      </c>
      <c r="C17" s="14" t="s">
        <v>26</v>
      </c>
      <c r="D17" s="58">
        <v>6</v>
      </c>
      <c r="E17" s="58" t="s">
        <v>21</v>
      </c>
      <c r="F17" s="58">
        <v>4</v>
      </c>
      <c r="G17" s="58" t="s">
        <v>21</v>
      </c>
      <c r="H17" s="58" t="s">
        <v>21</v>
      </c>
      <c r="I17" s="58" t="s">
        <v>21</v>
      </c>
      <c r="J17" s="58" t="s">
        <v>21</v>
      </c>
      <c r="K17" s="58" t="s">
        <v>21</v>
      </c>
      <c r="L17" s="15">
        <f t="shared" si="0"/>
        <v>10</v>
      </c>
      <c r="N17"/>
      <c r="O17"/>
      <c r="P17"/>
      <c r="Q17"/>
      <c r="R17"/>
      <c r="S17"/>
    </row>
    <row r="18" spans="1:19" ht="12.75">
      <c r="A18" s="12">
        <v>10</v>
      </c>
      <c r="B18" s="13" t="s">
        <v>111</v>
      </c>
      <c r="C18" s="14" t="s">
        <v>56</v>
      </c>
      <c r="D18" s="15" t="s">
        <v>20</v>
      </c>
      <c r="E18" s="15" t="s">
        <v>21</v>
      </c>
      <c r="F18" s="15" t="s">
        <v>21</v>
      </c>
      <c r="G18" s="15" t="s">
        <v>21</v>
      </c>
      <c r="H18" s="15">
        <v>9</v>
      </c>
      <c r="I18" s="58" t="s">
        <v>21</v>
      </c>
      <c r="J18" s="58" t="s">
        <v>21</v>
      </c>
      <c r="K18" s="15" t="s">
        <v>21</v>
      </c>
      <c r="L18" s="15">
        <f t="shared" si="0"/>
        <v>9</v>
      </c>
      <c r="N18"/>
      <c r="O18"/>
      <c r="P18"/>
      <c r="Q18"/>
      <c r="R18"/>
      <c r="S18"/>
    </row>
    <row r="19" spans="1:19" ht="12.75">
      <c r="A19" s="12">
        <v>11</v>
      </c>
      <c r="B19" s="13" t="s">
        <v>112</v>
      </c>
      <c r="C19" s="14" t="s">
        <v>19</v>
      </c>
      <c r="D19" s="15" t="s">
        <v>20</v>
      </c>
      <c r="E19" s="15">
        <v>8</v>
      </c>
      <c r="F19" s="15" t="s">
        <v>21</v>
      </c>
      <c r="G19" s="15" t="s">
        <v>21</v>
      </c>
      <c r="H19" s="15" t="s">
        <v>21</v>
      </c>
      <c r="I19" s="58" t="s">
        <v>21</v>
      </c>
      <c r="J19" s="58" t="s">
        <v>21</v>
      </c>
      <c r="K19" s="15" t="s">
        <v>21</v>
      </c>
      <c r="L19" s="15">
        <f t="shared" si="0"/>
        <v>8</v>
      </c>
      <c r="N19"/>
      <c r="O19"/>
      <c r="P19"/>
      <c r="Q19"/>
      <c r="R19"/>
      <c r="S19"/>
    </row>
    <row r="20" spans="1:19" ht="12.75">
      <c r="A20" s="12">
        <v>12</v>
      </c>
      <c r="B20" s="13" t="s">
        <v>114</v>
      </c>
      <c r="C20" s="14" t="s">
        <v>56</v>
      </c>
      <c r="D20" s="15" t="s">
        <v>20</v>
      </c>
      <c r="E20" s="15">
        <v>5</v>
      </c>
      <c r="F20" s="15" t="s">
        <v>21</v>
      </c>
      <c r="G20" s="15" t="s">
        <v>21</v>
      </c>
      <c r="H20" s="15" t="s">
        <v>21</v>
      </c>
      <c r="I20" s="58" t="s">
        <v>21</v>
      </c>
      <c r="J20" s="58" t="s">
        <v>21</v>
      </c>
      <c r="K20" s="15" t="s">
        <v>21</v>
      </c>
      <c r="L20" s="15">
        <f t="shared" si="0"/>
        <v>5</v>
      </c>
      <c r="N20"/>
      <c r="O20"/>
      <c r="P20"/>
      <c r="Q20"/>
      <c r="R20"/>
      <c r="S20"/>
    </row>
    <row r="21" spans="1:19" ht="12.75">
      <c r="A21" s="12">
        <v>13</v>
      </c>
      <c r="B21" s="13" t="s">
        <v>115</v>
      </c>
      <c r="C21" s="14" t="s">
        <v>33</v>
      </c>
      <c r="D21" s="15" t="s">
        <v>20</v>
      </c>
      <c r="E21" s="15" t="s">
        <v>21</v>
      </c>
      <c r="F21" s="15">
        <v>5</v>
      </c>
      <c r="G21" s="15" t="s">
        <v>21</v>
      </c>
      <c r="H21" s="15" t="s">
        <v>21</v>
      </c>
      <c r="I21" s="58" t="s">
        <v>21</v>
      </c>
      <c r="J21" s="58" t="s">
        <v>21</v>
      </c>
      <c r="K21" s="15" t="s">
        <v>21</v>
      </c>
      <c r="L21" s="15">
        <f t="shared" si="0"/>
        <v>5</v>
      </c>
      <c r="N21"/>
      <c r="O21"/>
      <c r="P21"/>
      <c r="Q21"/>
      <c r="R21"/>
      <c r="S21"/>
    </row>
    <row r="22" spans="1:19" ht="12.75">
      <c r="A22" s="12">
        <v>14</v>
      </c>
      <c r="B22" s="13" t="s">
        <v>116</v>
      </c>
      <c r="C22" s="14" t="s">
        <v>19</v>
      </c>
      <c r="D22" s="15" t="s">
        <v>20</v>
      </c>
      <c r="E22" s="15" t="s">
        <v>21</v>
      </c>
      <c r="F22" s="15" t="s">
        <v>21</v>
      </c>
      <c r="G22" s="15">
        <v>5</v>
      </c>
      <c r="H22" s="15" t="s">
        <v>21</v>
      </c>
      <c r="I22" s="58" t="s">
        <v>21</v>
      </c>
      <c r="J22" s="58" t="s">
        <v>21</v>
      </c>
      <c r="K22" s="15" t="s">
        <v>21</v>
      </c>
      <c r="L22" s="15">
        <f t="shared" si="0"/>
        <v>5</v>
      </c>
      <c r="N22"/>
      <c r="O22"/>
      <c r="P22"/>
      <c r="Q22"/>
      <c r="R22"/>
      <c r="S22"/>
    </row>
    <row r="23" spans="1:19" ht="12.75">
      <c r="A23" s="12">
        <v>15</v>
      </c>
      <c r="B23" s="13" t="s">
        <v>117</v>
      </c>
      <c r="C23" s="14" t="s">
        <v>19</v>
      </c>
      <c r="D23" s="15" t="s">
        <v>20</v>
      </c>
      <c r="E23" s="15" t="s">
        <v>21</v>
      </c>
      <c r="F23" s="15" t="s">
        <v>21</v>
      </c>
      <c r="G23" s="15" t="s">
        <v>21</v>
      </c>
      <c r="H23" s="15">
        <v>5</v>
      </c>
      <c r="I23" s="58" t="s">
        <v>21</v>
      </c>
      <c r="J23" s="58" t="s">
        <v>21</v>
      </c>
      <c r="K23" s="15" t="s">
        <v>21</v>
      </c>
      <c r="L23" s="64">
        <f t="shared" si="0"/>
        <v>5</v>
      </c>
      <c r="N23"/>
      <c r="O23"/>
      <c r="P23"/>
      <c r="Q23"/>
      <c r="R23"/>
      <c r="S23"/>
    </row>
    <row r="24" spans="1:19" ht="12.75">
      <c r="A24"/>
      <c r="C24" s="2"/>
      <c r="D24" s="31"/>
      <c r="E24" s="31"/>
      <c r="F24" s="31"/>
      <c r="G24" s="31"/>
      <c r="H24" s="31"/>
      <c r="I24" s="31"/>
      <c r="J24" s="31"/>
      <c r="K24" s="31"/>
      <c r="L24" s="63">
        <f aca="true" t="shared" si="1" ref="L24:L53">SUM(D24:K24)</f>
        <v>0</v>
      </c>
      <c r="N24"/>
      <c r="O24"/>
      <c r="P24"/>
      <c r="Q24"/>
      <c r="R24"/>
      <c r="S24"/>
    </row>
    <row r="25" spans="3:19" ht="12.75">
      <c r="C25" s="32" t="s">
        <v>64</v>
      </c>
      <c r="D25" s="15">
        <v>4</v>
      </c>
      <c r="E25" s="15">
        <v>9</v>
      </c>
      <c r="F25" s="15">
        <v>8</v>
      </c>
      <c r="G25" s="15">
        <v>11</v>
      </c>
      <c r="H25" s="15">
        <v>9</v>
      </c>
      <c r="I25" s="15">
        <v>7</v>
      </c>
      <c r="J25" s="15">
        <v>5</v>
      </c>
      <c r="K25" s="15">
        <v>8</v>
      </c>
      <c r="L25" s="63"/>
      <c r="N25"/>
      <c r="O25"/>
      <c r="P25"/>
      <c r="Q25"/>
      <c r="R25"/>
      <c r="S25"/>
    </row>
    <row r="26" spans="3:19" ht="12.75">
      <c r="C26" s="2"/>
      <c r="D26" s="31"/>
      <c r="E26" s="31"/>
      <c r="F26" s="31"/>
      <c r="G26" s="31"/>
      <c r="H26" s="31"/>
      <c r="I26" s="31"/>
      <c r="J26" s="31"/>
      <c r="K26" s="31"/>
      <c r="L26" s="63">
        <f t="shared" si="1"/>
        <v>0</v>
      </c>
      <c r="N26"/>
      <c r="O26"/>
      <c r="P26"/>
      <c r="Q26"/>
      <c r="R26"/>
      <c r="S26"/>
    </row>
    <row r="27" spans="3:19" ht="12.75">
      <c r="C27" s="2"/>
      <c r="D27" s="28">
        <v>9</v>
      </c>
      <c r="E27" s="29" t="s">
        <v>65</v>
      </c>
      <c r="L27" s="63"/>
      <c r="N27"/>
      <c r="O27"/>
      <c r="P27"/>
      <c r="Q27"/>
      <c r="R27"/>
      <c r="S27"/>
    </row>
    <row r="28" spans="3:19" ht="12.75">
      <c r="C28" s="2"/>
      <c r="D28" s="14"/>
      <c r="E28" s="29"/>
      <c r="L28" s="63">
        <f t="shared" si="1"/>
        <v>0</v>
      </c>
      <c r="N28"/>
      <c r="O28"/>
      <c r="P28"/>
      <c r="Q28"/>
      <c r="R28"/>
      <c r="S28"/>
    </row>
    <row r="29" spans="3:19" ht="12.75">
      <c r="C29" s="2"/>
      <c r="L29" s="63">
        <f t="shared" si="1"/>
        <v>0</v>
      </c>
      <c r="N29"/>
      <c r="O29"/>
      <c r="P29"/>
      <c r="Q29"/>
      <c r="R29"/>
      <c r="S29"/>
    </row>
    <row r="30" spans="3:19" ht="12.75">
      <c r="C30" s="2"/>
      <c r="D30" s="33"/>
      <c r="L30" s="63">
        <f t="shared" si="1"/>
        <v>0</v>
      </c>
      <c r="N30"/>
      <c r="O30"/>
      <c r="P30"/>
      <c r="Q30"/>
      <c r="R30"/>
      <c r="S30"/>
    </row>
    <row r="31" spans="3:19" ht="12.75">
      <c r="C31" s="2"/>
      <c r="L31" s="63">
        <f t="shared" si="1"/>
        <v>0</v>
      </c>
      <c r="N31"/>
      <c r="O31"/>
      <c r="P31"/>
      <c r="Q31"/>
      <c r="R31"/>
      <c r="S31"/>
    </row>
    <row r="32" spans="3:19" ht="12.75">
      <c r="C32" s="2"/>
      <c r="L32" s="63">
        <f t="shared" si="1"/>
        <v>0</v>
      </c>
      <c r="N32"/>
      <c r="O32"/>
      <c r="P32"/>
      <c r="Q32"/>
      <c r="R32"/>
      <c r="S32"/>
    </row>
    <row r="33" spans="3:19" ht="12.75">
      <c r="C33" s="2"/>
      <c r="L33" s="63">
        <f t="shared" si="1"/>
        <v>0</v>
      </c>
      <c r="N33"/>
      <c r="O33"/>
      <c r="P33"/>
      <c r="Q33"/>
      <c r="R33"/>
      <c r="S33"/>
    </row>
    <row r="34" spans="3:21" ht="12.75">
      <c r="C34" s="2"/>
      <c r="L34" s="63">
        <f t="shared" si="1"/>
        <v>0</v>
      </c>
      <c r="N34"/>
      <c r="O34"/>
      <c r="T34" s="2"/>
      <c r="U34" s="2"/>
    </row>
    <row r="35" spans="3:21" ht="12.75">
      <c r="C35" s="2"/>
      <c r="L35" s="63">
        <f t="shared" si="1"/>
        <v>0</v>
      </c>
      <c r="N35"/>
      <c r="O35"/>
      <c r="T35" s="2"/>
      <c r="U35" s="2"/>
    </row>
    <row r="36" spans="3:21" ht="12.75">
      <c r="C36" s="2"/>
      <c r="L36" s="63">
        <f t="shared" si="1"/>
        <v>0</v>
      </c>
      <c r="N36"/>
      <c r="O36"/>
      <c r="T36" s="2"/>
      <c r="U36" s="2"/>
    </row>
    <row r="37" spans="3:21" ht="12.75">
      <c r="C37" s="2"/>
      <c r="L37" s="63">
        <f t="shared" si="1"/>
        <v>0</v>
      </c>
      <c r="N37"/>
      <c r="O37"/>
      <c r="T37" s="2"/>
      <c r="U37" s="2"/>
    </row>
    <row r="38" spans="3:21" ht="12.75">
      <c r="C38" s="2"/>
      <c r="L38" s="63">
        <f t="shared" si="1"/>
        <v>0</v>
      </c>
      <c r="N38"/>
      <c r="O38"/>
      <c r="T38" s="2"/>
      <c r="U38" s="2"/>
    </row>
    <row r="39" spans="3:21" ht="12.75">
      <c r="C39" s="2"/>
      <c r="L39" s="63">
        <f t="shared" si="1"/>
        <v>0</v>
      </c>
      <c r="N39"/>
      <c r="O39"/>
      <c r="T39" s="2"/>
      <c r="U39" s="2"/>
    </row>
    <row r="40" spans="3:21" ht="12.75">
      <c r="C40" s="2"/>
      <c r="L40" s="63">
        <f t="shared" si="1"/>
        <v>0</v>
      </c>
      <c r="N40"/>
      <c r="O40"/>
      <c r="T40" s="2"/>
      <c r="U40" s="2"/>
    </row>
    <row r="41" spans="3:21" ht="12.75">
      <c r="C41" s="2"/>
      <c r="L41" s="63">
        <f t="shared" si="1"/>
        <v>0</v>
      </c>
      <c r="N41"/>
      <c r="O41"/>
      <c r="T41" s="2"/>
      <c r="U41" s="2"/>
    </row>
    <row r="42" spans="12:21" ht="12.75">
      <c r="L42" s="63">
        <f t="shared" si="1"/>
        <v>0</v>
      </c>
      <c r="N42"/>
      <c r="O42"/>
      <c r="T42" s="2"/>
      <c r="U42" s="2"/>
    </row>
    <row r="43" spans="12:21" ht="12.75">
      <c r="L43" s="63">
        <f t="shared" si="1"/>
        <v>0</v>
      </c>
      <c r="N43"/>
      <c r="O43"/>
      <c r="T43" s="2"/>
      <c r="U43" s="2"/>
    </row>
    <row r="44" spans="12:21" ht="12.75">
      <c r="L44" s="63">
        <f t="shared" si="1"/>
        <v>0</v>
      </c>
      <c r="N44"/>
      <c r="O44"/>
      <c r="T44" s="2"/>
      <c r="U44" s="2"/>
    </row>
    <row r="45" spans="12:21" ht="12.75">
      <c r="L45" s="63">
        <f t="shared" si="1"/>
        <v>0</v>
      </c>
      <c r="N45"/>
      <c r="O45"/>
      <c r="T45" s="2"/>
      <c r="U45" s="2"/>
    </row>
    <row r="46" spans="12:21" ht="12.75">
      <c r="L46" s="63">
        <f t="shared" si="1"/>
        <v>0</v>
      </c>
      <c r="N46"/>
      <c r="O46"/>
      <c r="T46" s="2"/>
      <c r="U46" s="2"/>
    </row>
    <row r="47" spans="12:21" ht="12.75">
      <c r="L47" s="63">
        <f t="shared" si="1"/>
        <v>0</v>
      </c>
      <c r="N47"/>
      <c r="O47"/>
      <c r="T47" s="2"/>
      <c r="U47" s="2"/>
    </row>
    <row r="48" spans="12:21" ht="12.75">
      <c r="L48" s="63">
        <f t="shared" si="1"/>
        <v>0</v>
      </c>
      <c r="N48"/>
      <c r="O48"/>
      <c r="T48" s="2"/>
      <c r="U48" s="2"/>
    </row>
    <row r="49" spans="12:21" ht="12.75">
      <c r="L49" s="63">
        <f t="shared" si="1"/>
        <v>0</v>
      </c>
      <c r="N49"/>
      <c r="O49"/>
      <c r="T49" s="2"/>
      <c r="U49" s="2"/>
    </row>
    <row r="50" spans="12:21" ht="12.75">
      <c r="L50" s="63">
        <f t="shared" si="1"/>
        <v>0</v>
      </c>
      <c r="N50"/>
      <c r="O50"/>
      <c r="T50" s="2"/>
      <c r="U50" s="2"/>
    </row>
    <row r="51" spans="12:21" ht="12.75">
      <c r="L51" s="63">
        <f t="shared" si="1"/>
        <v>0</v>
      </c>
      <c r="N51"/>
      <c r="O51"/>
      <c r="T51" s="2"/>
      <c r="U51" s="2"/>
    </row>
    <row r="52" spans="12:21" ht="12.75">
      <c r="L52" s="63">
        <f t="shared" si="1"/>
        <v>0</v>
      </c>
      <c r="N52"/>
      <c r="O52"/>
      <c r="T52" s="2"/>
      <c r="U52" s="2"/>
    </row>
    <row r="53" spans="12:21" ht="12.75">
      <c r="L53" s="63">
        <f t="shared" si="1"/>
        <v>0</v>
      </c>
      <c r="N53"/>
      <c r="O53"/>
      <c r="T53" s="2"/>
      <c r="U53" s="2"/>
    </row>
    <row r="54" ht="12.75">
      <c r="L54" s="65"/>
    </row>
    <row r="71" ht="12.75">
      <c r="G71">
        <v>38</v>
      </c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0"/>
  <sheetViews>
    <sheetView showGridLines="0" showZeros="0" zoomScalePageLayoutView="0" workbookViewId="0" topLeftCell="A7">
      <selection activeCell="B9" sqref="B9:C1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213</v>
      </c>
      <c r="J3" s="72" t="s">
        <v>229</v>
      </c>
      <c r="K3" s="72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118</v>
      </c>
      <c r="D6" s="71"/>
      <c r="E6" s="71"/>
      <c r="F6" s="71"/>
      <c r="G6" s="71"/>
      <c r="H6" s="71"/>
      <c r="I6" s="71"/>
      <c r="J6" s="71"/>
      <c r="K6" s="71"/>
      <c r="L6" s="6"/>
    </row>
    <row r="7" spans="1:12" ht="40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</row>
    <row r="8" spans="1:19" ht="12.7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212</v>
      </c>
      <c r="J8" s="10" t="s">
        <v>230</v>
      </c>
      <c r="K8" s="10" t="s">
        <v>239</v>
      </c>
      <c r="L8" s="11" t="s">
        <v>17</v>
      </c>
      <c r="N8"/>
      <c r="O8"/>
      <c r="P8"/>
      <c r="Q8"/>
      <c r="R8"/>
      <c r="S8"/>
    </row>
    <row r="9" spans="1:19" ht="12.75">
      <c r="A9" s="12">
        <v>1</v>
      </c>
      <c r="B9" s="24" t="s">
        <v>119</v>
      </c>
      <c r="C9" s="11" t="s">
        <v>19</v>
      </c>
      <c r="D9" s="18" t="s">
        <v>20</v>
      </c>
      <c r="E9" s="18">
        <v>9</v>
      </c>
      <c r="F9" s="18">
        <v>9</v>
      </c>
      <c r="G9" s="18">
        <v>6</v>
      </c>
      <c r="H9" s="18">
        <v>11</v>
      </c>
      <c r="I9" s="18">
        <v>6</v>
      </c>
      <c r="J9" s="18">
        <v>11</v>
      </c>
      <c r="K9" s="18">
        <v>8</v>
      </c>
      <c r="L9" s="18">
        <f aca="true" t="shared" si="0" ref="L9:L27">SUM(D9:K9)</f>
        <v>60</v>
      </c>
      <c r="M9" s="31"/>
      <c r="N9"/>
      <c r="O9"/>
      <c r="P9"/>
      <c r="Q9"/>
      <c r="R9"/>
      <c r="S9"/>
    </row>
    <row r="10" spans="1:19" ht="12.75">
      <c r="A10" s="12">
        <v>2</v>
      </c>
      <c r="B10" s="20" t="s">
        <v>120</v>
      </c>
      <c r="C10" s="21" t="s">
        <v>31</v>
      </c>
      <c r="D10" s="22" t="s">
        <v>20</v>
      </c>
      <c r="E10" s="22">
        <v>11</v>
      </c>
      <c r="F10" s="22">
        <v>11</v>
      </c>
      <c r="G10" s="22">
        <v>9</v>
      </c>
      <c r="H10" s="22" t="s">
        <v>21</v>
      </c>
      <c r="I10" s="22">
        <v>9</v>
      </c>
      <c r="J10" s="22" t="s">
        <v>21</v>
      </c>
      <c r="K10" s="22" t="s">
        <v>21</v>
      </c>
      <c r="L10" s="18">
        <f t="shared" si="0"/>
        <v>40</v>
      </c>
      <c r="M10" s="31"/>
      <c r="N10"/>
      <c r="O10"/>
      <c r="P10"/>
      <c r="Q10"/>
      <c r="R10"/>
      <c r="S10"/>
    </row>
    <row r="11" spans="1:19" ht="12.75">
      <c r="A11" s="12">
        <v>3</v>
      </c>
      <c r="B11" s="13" t="s">
        <v>121</v>
      </c>
      <c r="C11" s="14" t="s">
        <v>31</v>
      </c>
      <c r="D11" s="15">
        <v>8</v>
      </c>
      <c r="E11" s="15">
        <v>8</v>
      </c>
      <c r="F11" s="15">
        <v>4</v>
      </c>
      <c r="G11" s="15">
        <v>11</v>
      </c>
      <c r="H11" s="15" t="s">
        <v>21</v>
      </c>
      <c r="I11" s="15">
        <v>8</v>
      </c>
      <c r="J11" s="58" t="s">
        <v>21</v>
      </c>
      <c r="K11" s="15" t="s">
        <v>21</v>
      </c>
      <c r="L11" s="18">
        <f t="shared" si="0"/>
        <v>39</v>
      </c>
      <c r="M11" s="31"/>
      <c r="N11"/>
      <c r="O11"/>
      <c r="P11"/>
      <c r="Q11"/>
      <c r="R11"/>
      <c r="S11"/>
    </row>
    <row r="12" spans="1:19" ht="12.75">
      <c r="A12" s="17">
        <v>4</v>
      </c>
      <c r="B12" s="13" t="s">
        <v>122</v>
      </c>
      <c r="C12" s="14" t="s">
        <v>37</v>
      </c>
      <c r="D12" s="15">
        <v>11</v>
      </c>
      <c r="E12" s="15" t="s">
        <v>21</v>
      </c>
      <c r="F12" s="15">
        <v>5</v>
      </c>
      <c r="G12" s="15">
        <v>7</v>
      </c>
      <c r="H12" s="15" t="s">
        <v>21</v>
      </c>
      <c r="I12" s="58" t="s">
        <v>21</v>
      </c>
      <c r="J12" s="15">
        <v>8</v>
      </c>
      <c r="K12" s="15" t="s">
        <v>21</v>
      </c>
      <c r="L12" s="18">
        <f t="shared" si="0"/>
        <v>31</v>
      </c>
      <c r="M12" s="31"/>
      <c r="N12"/>
      <c r="O12"/>
      <c r="P12"/>
      <c r="Q12"/>
      <c r="R12"/>
      <c r="S12"/>
    </row>
    <row r="13" spans="1:19" ht="12.75">
      <c r="A13" s="19">
        <v>5</v>
      </c>
      <c r="B13" s="13" t="s">
        <v>125</v>
      </c>
      <c r="C13" s="14" t="s">
        <v>37</v>
      </c>
      <c r="D13" s="15" t="s">
        <v>20</v>
      </c>
      <c r="E13" s="15" t="s">
        <v>21</v>
      </c>
      <c r="F13" s="15">
        <v>6</v>
      </c>
      <c r="G13" s="15">
        <v>8</v>
      </c>
      <c r="H13" s="15" t="s">
        <v>21</v>
      </c>
      <c r="I13" s="58" t="s">
        <v>21</v>
      </c>
      <c r="J13" s="58" t="s">
        <v>21</v>
      </c>
      <c r="K13" s="15">
        <v>11</v>
      </c>
      <c r="L13" s="18">
        <f t="shared" si="0"/>
        <v>25</v>
      </c>
      <c r="M13" s="31"/>
      <c r="N13"/>
      <c r="O13"/>
      <c r="P13"/>
      <c r="Q13"/>
      <c r="R13"/>
      <c r="S13"/>
    </row>
    <row r="14" spans="1:19" ht="12.75">
      <c r="A14" s="12">
        <v>6</v>
      </c>
      <c r="B14" s="13" t="s">
        <v>126</v>
      </c>
      <c r="C14" s="14" t="s">
        <v>33</v>
      </c>
      <c r="D14" s="15" t="s">
        <v>20</v>
      </c>
      <c r="E14" s="15">
        <v>5</v>
      </c>
      <c r="F14" s="15" t="s">
        <v>21</v>
      </c>
      <c r="G14" s="15" t="s">
        <v>21</v>
      </c>
      <c r="H14" s="15">
        <v>5</v>
      </c>
      <c r="I14" s="15">
        <v>7</v>
      </c>
      <c r="J14" s="15">
        <v>6</v>
      </c>
      <c r="K14" s="15" t="s">
        <v>21</v>
      </c>
      <c r="L14" s="18">
        <f t="shared" si="0"/>
        <v>23</v>
      </c>
      <c r="M14" s="31"/>
      <c r="N14"/>
      <c r="O14"/>
      <c r="P14"/>
      <c r="Q14"/>
      <c r="R14"/>
      <c r="S14"/>
    </row>
    <row r="15" spans="1:19" ht="12.75">
      <c r="A15" s="12">
        <v>7</v>
      </c>
      <c r="B15" s="13" t="s">
        <v>123</v>
      </c>
      <c r="C15" s="14" t="s">
        <v>19</v>
      </c>
      <c r="D15" s="15" t="s">
        <v>20</v>
      </c>
      <c r="E15" s="15">
        <v>6</v>
      </c>
      <c r="F15" s="15">
        <v>8</v>
      </c>
      <c r="G15" s="15" t="s">
        <v>21</v>
      </c>
      <c r="H15" s="15">
        <v>4</v>
      </c>
      <c r="I15" s="58" t="s">
        <v>21</v>
      </c>
      <c r="J15" s="58" t="s">
        <v>21</v>
      </c>
      <c r="K15" s="15" t="s">
        <v>21</v>
      </c>
      <c r="L15" s="18">
        <f t="shared" si="0"/>
        <v>18</v>
      </c>
      <c r="M15" s="31"/>
      <c r="N15"/>
      <c r="O15"/>
      <c r="P15"/>
      <c r="Q15"/>
      <c r="R15"/>
      <c r="S15"/>
    </row>
    <row r="16" spans="1:19" ht="12.75">
      <c r="A16" s="12">
        <v>8</v>
      </c>
      <c r="B16" s="13" t="s">
        <v>124</v>
      </c>
      <c r="C16" s="14" t="s">
        <v>37</v>
      </c>
      <c r="D16" s="15">
        <v>9</v>
      </c>
      <c r="E16" s="15" t="s">
        <v>21</v>
      </c>
      <c r="F16" s="15">
        <v>7</v>
      </c>
      <c r="G16" s="15" t="s">
        <v>21</v>
      </c>
      <c r="H16" s="15" t="s">
        <v>21</v>
      </c>
      <c r="I16" s="58" t="s">
        <v>21</v>
      </c>
      <c r="J16" s="58" t="s">
        <v>21</v>
      </c>
      <c r="K16" s="15" t="s">
        <v>21</v>
      </c>
      <c r="L16" s="18">
        <f t="shared" si="0"/>
        <v>16</v>
      </c>
      <c r="M16" s="31"/>
      <c r="N16"/>
      <c r="O16"/>
      <c r="P16"/>
      <c r="Q16"/>
      <c r="R16"/>
      <c r="S16"/>
    </row>
    <row r="17" spans="1:19" ht="12.75">
      <c r="A17" s="12">
        <v>9</v>
      </c>
      <c r="B17" s="13" t="s">
        <v>134</v>
      </c>
      <c r="C17" s="14" t="s">
        <v>31</v>
      </c>
      <c r="D17" s="15" t="s">
        <v>20</v>
      </c>
      <c r="E17" s="15">
        <v>4</v>
      </c>
      <c r="F17" s="15" t="s">
        <v>21</v>
      </c>
      <c r="G17" s="15" t="s">
        <v>21</v>
      </c>
      <c r="H17" s="15" t="s">
        <v>21</v>
      </c>
      <c r="I17" s="15">
        <v>11</v>
      </c>
      <c r="J17" s="58" t="s">
        <v>21</v>
      </c>
      <c r="K17" s="15" t="s">
        <v>21</v>
      </c>
      <c r="L17" s="18">
        <f t="shared" si="0"/>
        <v>15</v>
      </c>
      <c r="M17" s="31"/>
      <c r="N17"/>
      <c r="O17"/>
      <c r="P17"/>
      <c r="Q17"/>
      <c r="R17"/>
      <c r="S17"/>
    </row>
    <row r="18" spans="1:19" ht="12.75">
      <c r="A18" s="12">
        <v>10</v>
      </c>
      <c r="B18" s="13" t="s">
        <v>129</v>
      </c>
      <c r="C18" s="14" t="s">
        <v>42</v>
      </c>
      <c r="D18" s="15" t="s">
        <v>20</v>
      </c>
      <c r="E18" s="15" t="s">
        <v>21</v>
      </c>
      <c r="F18" s="15" t="s">
        <v>21</v>
      </c>
      <c r="G18" s="15" t="s">
        <v>21</v>
      </c>
      <c r="H18" s="15">
        <v>8</v>
      </c>
      <c r="I18" s="58" t="s">
        <v>21</v>
      </c>
      <c r="J18" s="58" t="s">
        <v>21</v>
      </c>
      <c r="K18" s="15">
        <v>7</v>
      </c>
      <c r="L18" s="18">
        <f t="shared" si="0"/>
        <v>15</v>
      </c>
      <c r="M18" s="31"/>
      <c r="N18"/>
      <c r="O18"/>
      <c r="P18"/>
      <c r="Q18"/>
      <c r="R18"/>
      <c r="S18"/>
    </row>
    <row r="19" spans="1:19" ht="12.75">
      <c r="A19" s="12">
        <v>11</v>
      </c>
      <c r="B19" s="13" t="s">
        <v>132</v>
      </c>
      <c r="C19" s="14" t="s">
        <v>19</v>
      </c>
      <c r="D19" s="15" t="s">
        <v>20</v>
      </c>
      <c r="E19" s="15" t="s">
        <v>21</v>
      </c>
      <c r="F19" s="15" t="s">
        <v>21</v>
      </c>
      <c r="G19" s="15" t="s">
        <v>21</v>
      </c>
      <c r="H19" s="15">
        <v>7</v>
      </c>
      <c r="I19" s="58" t="s">
        <v>21</v>
      </c>
      <c r="J19" s="15">
        <v>7</v>
      </c>
      <c r="K19" s="15" t="s">
        <v>21</v>
      </c>
      <c r="L19" s="18">
        <f t="shared" si="0"/>
        <v>14</v>
      </c>
      <c r="M19" s="31"/>
      <c r="N19"/>
      <c r="O19"/>
      <c r="P19"/>
      <c r="Q19"/>
      <c r="R19"/>
      <c r="S19"/>
    </row>
    <row r="20" spans="1:19" ht="12.75">
      <c r="A20" s="12">
        <v>12</v>
      </c>
      <c r="B20" s="13" t="s">
        <v>135</v>
      </c>
      <c r="C20" s="14" t="s">
        <v>31</v>
      </c>
      <c r="D20" s="15" t="s">
        <v>20</v>
      </c>
      <c r="E20" s="15" t="s">
        <v>21</v>
      </c>
      <c r="F20" s="15" t="s">
        <v>21</v>
      </c>
      <c r="G20" s="15">
        <v>4</v>
      </c>
      <c r="H20" s="15" t="s">
        <v>21</v>
      </c>
      <c r="I20" s="58" t="s">
        <v>21</v>
      </c>
      <c r="J20" s="58" t="s">
        <v>21</v>
      </c>
      <c r="K20" s="15">
        <v>9</v>
      </c>
      <c r="L20" s="18">
        <f t="shared" si="0"/>
        <v>13</v>
      </c>
      <c r="M20" s="31"/>
      <c r="N20"/>
      <c r="O20"/>
      <c r="P20"/>
      <c r="Q20"/>
      <c r="R20"/>
      <c r="S20"/>
    </row>
    <row r="21" spans="1:19" ht="12.75">
      <c r="A21" s="12">
        <v>13</v>
      </c>
      <c r="B21" s="13" t="s">
        <v>133</v>
      </c>
      <c r="C21" s="14" t="s">
        <v>31</v>
      </c>
      <c r="D21" s="15" t="s">
        <v>20</v>
      </c>
      <c r="E21" s="15" t="s">
        <v>21</v>
      </c>
      <c r="F21" s="15" t="s">
        <v>21</v>
      </c>
      <c r="G21" s="15">
        <v>5</v>
      </c>
      <c r="H21" s="15" t="s">
        <v>21</v>
      </c>
      <c r="I21" s="15">
        <v>5</v>
      </c>
      <c r="J21" s="58" t="s">
        <v>21</v>
      </c>
      <c r="K21" s="15" t="s">
        <v>21</v>
      </c>
      <c r="L21" s="18">
        <f t="shared" si="0"/>
        <v>10</v>
      </c>
      <c r="M21" s="31"/>
      <c r="N21"/>
      <c r="O21"/>
      <c r="P21"/>
      <c r="Q21"/>
      <c r="R21"/>
      <c r="S21"/>
    </row>
    <row r="22" spans="1:19" ht="12.75">
      <c r="A22" s="12">
        <v>14</v>
      </c>
      <c r="B22" s="13" t="s">
        <v>127</v>
      </c>
      <c r="C22" s="14" t="s">
        <v>19</v>
      </c>
      <c r="D22" s="15" t="s">
        <v>20</v>
      </c>
      <c r="E22" s="15">
        <v>3</v>
      </c>
      <c r="F22" s="15" t="s">
        <v>21</v>
      </c>
      <c r="G22" s="15" t="s">
        <v>21</v>
      </c>
      <c r="H22" s="15">
        <v>6</v>
      </c>
      <c r="I22" s="58" t="s">
        <v>21</v>
      </c>
      <c r="J22" s="58" t="s">
        <v>21</v>
      </c>
      <c r="K22" s="15" t="s">
        <v>21</v>
      </c>
      <c r="L22" s="18">
        <f t="shared" si="0"/>
        <v>9</v>
      </c>
      <c r="M22" s="31"/>
      <c r="N22"/>
      <c r="O22"/>
      <c r="P22"/>
      <c r="Q22"/>
      <c r="R22"/>
      <c r="S22"/>
    </row>
    <row r="23" spans="1:19" ht="12.75">
      <c r="A23" s="12">
        <v>15</v>
      </c>
      <c r="B23" s="13" t="s">
        <v>128</v>
      </c>
      <c r="C23" s="14" t="s">
        <v>19</v>
      </c>
      <c r="D23" s="15" t="s">
        <v>20</v>
      </c>
      <c r="E23" s="15" t="s">
        <v>21</v>
      </c>
      <c r="F23" s="15" t="s">
        <v>21</v>
      </c>
      <c r="G23" s="15" t="s">
        <v>21</v>
      </c>
      <c r="H23" s="15">
        <v>9</v>
      </c>
      <c r="I23" s="58" t="s">
        <v>21</v>
      </c>
      <c r="J23" s="58" t="s">
        <v>21</v>
      </c>
      <c r="K23" s="15" t="s">
        <v>21</v>
      </c>
      <c r="L23" s="18">
        <f t="shared" si="0"/>
        <v>9</v>
      </c>
      <c r="M23" s="31"/>
      <c r="N23"/>
      <c r="O23"/>
      <c r="P23"/>
      <c r="Q23"/>
      <c r="R23"/>
      <c r="S23"/>
    </row>
    <row r="24" spans="1:19" ht="12.75">
      <c r="A24" s="12">
        <v>16</v>
      </c>
      <c r="B24" s="57" t="s">
        <v>234</v>
      </c>
      <c r="C24" s="27" t="s">
        <v>56</v>
      </c>
      <c r="D24" s="58" t="s">
        <v>21</v>
      </c>
      <c r="E24" s="58" t="s">
        <v>21</v>
      </c>
      <c r="F24" s="58" t="s">
        <v>21</v>
      </c>
      <c r="G24" s="58" t="s">
        <v>21</v>
      </c>
      <c r="H24" s="58" t="s">
        <v>21</v>
      </c>
      <c r="I24" s="58" t="s">
        <v>21</v>
      </c>
      <c r="J24" s="15">
        <v>9</v>
      </c>
      <c r="K24" s="15" t="s">
        <v>21</v>
      </c>
      <c r="L24" s="18">
        <f t="shared" si="0"/>
        <v>9</v>
      </c>
      <c r="M24" s="31"/>
      <c r="N24"/>
      <c r="O24"/>
      <c r="P24"/>
      <c r="Q24"/>
      <c r="R24"/>
      <c r="S24"/>
    </row>
    <row r="25" spans="1:19" ht="12.75">
      <c r="A25" s="12">
        <v>17</v>
      </c>
      <c r="B25" s="13" t="s">
        <v>130</v>
      </c>
      <c r="C25" s="14" t="s">
        <v>131</v>
      </c>
      <c r="D25" s="15" t="s">
        <v>20</v>
      </c>
      <c r="E25" s="15">
        <v>7</v>
      </c>
      <c r="F25" s="15" t="s">
        <v>21</v>
      </c>
      <c r="G25" s="15" t="s">
        <v>21</v>
      </c>
      <c r="H25" s="15" t="s">
        <v>21</v>
      </c>
      <c r="I25" s="58" t="s">
        <v>21</v>
      </c>
      <c r="J25" s="58" t="s">
        <v>21</v>
      </c>
      <c r="K25" s="15" t="s">
        <v>21</v>
      </c>
      <c r="L25" s="18">
        <f t="shared" si="0"/>
        <v>7</v>
      </c>
      <c r="M25" s="31"/>
      <c r="N25"/>
      <c r="O25"/>
      <c r="P25"/>
      <c r="Q25"/>
      <c r="R25"/>
      <c r="S25"/>
    </row>
    <row r="26" spans="1:19" ht="12.75">
      <c r="A26" s="12">
        <v>18</v>
      </c>
      <c r="B26" s="13" t="s">
        <v>136</v>
      </c>
      <c r="C26" s="14" t="s">
        <v>137</v>
      </c>
      <c r="D26" s="15" t="s">
        <v>20</v>
      </c>
      <c r="E26" s="15" t="s">
        <v>21</v>
      </c>
      <c r="F26" s="15" t="s">
        <v>21</v>
      </c>
      <c r="G26" s="15">
        <v>3</v>
      </c>
      <c r="H26" s="15" t="s">
        <v>21</v>
      </c>
      <c r="I26" s="58" t="s">
        <v>21</v>
      </c>
      <c r="J26" s="58" t="s">
        <v>21</v>
      </c>
      <c r="K26" s="15" t="s">
        <v>21</v>
      </c>
      <c r="L26" s="18">
        <f t="shared" si="0"/>
        <v>3</v>
      </c>
      <c r="M26" s="31"/>
      <c r="N26"/>
      <c r="O26"/>
      <c r="P26"/>
      <c r="Q26"/>
      <c r="R26"/>
      <c r="S26"/>
    </row>
    <row r="27" spans="1:19" ht="12.75" hidden="1">
      <c r="A27" s="12">
        <v>19</v>
      </c>
      <c r="B27" s="13"/>
      <c r="C27" s="14"/>
      <c r="D27" s="15"/>
      <c r="E27" s="15"/>
      <c r="F27" s="15"/>
      <c r="G27" s="15"/>
      <c r="H27" s="15"/>
      <c r="I27" s="15" t="s">
        <v>21</v>
      </c>
      <c r="J27" s="15"/>
      <c r="K27" s="15"/>
      <c r="L27" s="66">
        <f t="shared" si="0"/>
        <v>0</v>
      </c>
      <c r="M27" s="31"/>
      <c r="N27"/>
      <c r="O27"/>
      <c r="P27"/>
      <c r="Q27"/>
      <c r="R27"/>
      <c r="S27"/>
    </row>
    <row r="28" spans="3:19" ht="12.75">
      <c r="C28" s="2"/>
      <c r="D28" s="31"/>
      <c r="E28" s="31"/>
      <c r="F28" s="31"/>
      <c r="G28" s="31"/>
      <c r="H28" s="31"/>
      <c r="I28" s="31"/>
      <c r="J28" s="31"/>
      <c r="K28" s="31"/>
      <c r="L28" s="63"/>
      <c r="M28" s="31"/>
      <c r="N28"/>
      <c r="O28"/>
      <c r="P28"/>
      <c r="Q28"/>
      <c r="R28"/>
      <c r="S28"/>
    </row>
    <row r="29" spans="3:19" ht="12.75">
      <c r="C29" s="32" t="s">
        <v>64</v>
      </c>
      <c r="D29" s="15">
        <v>5</v>
      </c>
      <c r="E29" s="15">
        <v>12</v>
      </c>
      <c r="F29" s="15">
        <v>11</v>
      </c>
      <c r="G29" s="15">
        <v>8</v>
      </c>
      <c r="H29" s="15">
        <v>7</v>
      </c>
      <c r="I29" s="15">
        <v>8</v>
      </c>
      <c r="J29" s="15">
        <v>8</v>
      </c>
      <c r="K29" s="15">
        <v>9</v>
      </c>
      <c r="L29" s="63"/>
      <c r="M29" s="31"/>
      <c r="N29"/>
      <c r="O29"/>
      <c r="P29"/>
      <c r="Q29"/>
      <c r="R29"/>
      <c r="S29"/>
    </row>
    <row r="30" spans="3:19" ht="12.75">
      <c r="C30" s="2"/>
      <c r="D30" s="31"/>
      <c r="E30" s="31"/>
      <c r="F30" s="31"/>
      <c r="G30" s="31"/>
      <c r="H30" s="31"/>
      <c r="I30" s="31"/>
      <c r="J30" s="31"/>
      <c r="K30" s="31"/>
      <c r="L30" s="63"/>
      <c r="M30" s="31"/>
      <c r="N30"/>
      <c r="O30"/>
      <c r="P30"/>
      <c r="Q30"/>
      <c r="R30"/>
      <c r="S30"/>
    </row>
    <row r="31" spans="3:19" ht="12.75">
      <c r="C31" s="2"/>
      <c r="D31" s="28">
        <v>9</v>
      </c>
      <c r="E31" s="29" t="s">
        <v>65</v>
      </c>
      <c r="F31" s="31"/>
      <c r="G31" s="31"/>
      <c r="H31" s="31"/>
      <c r="I31" s="31"/>
      <c r="J31" s="31"/>
      <c r="K31" s="31"/>
      <c r="L31" s="63"/>
      <c r="N31"/>
      <c r="O31"/>
      <c r="P31"/>
      <c r="Q31"/>
      <c r="R31"/>
      <c r="S31"/>
    </row>
    <row r="32" spans="3:19" ht="12.75">
      <c r="C32" s="2"/>
      <c r="D32" s="14"/>
      <c r="E32" s="29"/>
      <c r="F32" s="31"/>
      <c r="G32" s="31"/>
      <c r="H32" s="31"/>
      <c r="I32" s="31"/>
      <c r="J32" s="31"/>
      <c r="K32" s="31"/>
      <c r="L32" s="63"/>
      <c r="N32"/>
      <c r="O32"/>
      <c r="P32"/>
      <c r="Q32"/>
      <c r="R32"/>
      <c r="S32"/>
    </row>
    <row r="33" spans="3:19" ht="12.75">
      <c r="C33" s="2"/>
      <c r="L33" s="63"/>
      <c r="N33"/>
      <c r="O33"/>
      <c r="P33"/>
      <c r="Q33"/>
      <c r="R33"/>
      <c r="S33"/>
    </row>
    <row r="34" spans="3:19" ht="12.75">
      <c r="C34" s="2"/>
      <c r="D34" s="33"/>
      <c r="L34" s="63"/>
      <c r="N34"/>
      <c r="O34"/>
      <c r="P34"/>
      <c r="Q34"/>
      <c r="R34"/>
      <c r="S34"/>
    </row>
    <row r="35" spans="3:19" ht="12.75">
      <c r="C35" s="2"/>
      <c r="L35" s="63"/>
      <c r="N35"/>
      <c r="O35"/>
      <c r="P35"/>
      <c r="Q35"/>
      <c r="R35"/>
      <c r="S35"/>
    </row>
    <row r="36" spans="3:21" ht="12.75">
      <c r="C36" s="2"/>
      <c r="L36" s="63"/>
      <c r="N36"/>
      <c r="O36"/>
      <c r="T36" s="2"/>
      <c r="U36" s="2"/>
    </row>
    <row r="37" spans="3:21" ht="12.75">
      <c r="C37" s="2"/>
      <c r="L37" s="63"/>
      <c r="N37"/>
      <c r="O37"/>
      <c r="T37" s="2"/>
      <c r="U37" s="2"/>
    </row>
    <row r="38" spans="3:21" ht="12.75">
      <c r="C38" s="2"/>
      <c r="L38" s="63"/>
      <c r="N38"/>
      <c r="O38"/>
      <c r="T38" s="2"/>
      <c r="U38" s="2"/>
    </row>
    <row r="39" spans="3:21" ht="12.75">
      <c r="C39" s="2"/>
      <c r="L39" s="63"/>
      <c r="N39"/>
      <c r="O39"/>
      <c r="T39" s="2"/>
      <c r="U39" s="2"/>
    </row>
    <row r="40" spans="3:21" ht="12.75">
      <c r="C40" s="2"/>
      <c r="L40" s="63"/>
      <c r="N40"/>
      <c r="O40"/>
      <c r="T40" s="2"/>
      <c r="U40" s="2"/>
    </row>
    <row r="41" spans="12:21" ht="12.75">
      <c r="L41" s="63"/>
      <c r="N41"/>
      <c r="O41"/>
      <c r="T41" s="2"/>
      <c r="U41" s="2"/>
    </row>
    <row r="42" spans="12:21" ht="12.75">
      <c r="L42" s="63"/>
      <c r="N42"/>
      <c r="O42"/>
      <c r="T42" s="2"/>
      <c r="U42" s="2"/>
    </row>
    <row r="43" spans="12:21" ht="12.75">
      <c r="L43" s="63"/>
      <c r="N43"/>
      <c r="O43"/>
      <c r="T43" s="2"/>
      <c r="U43" s="2"/>
    </row>
    <row r="44" spans="12:21" ht="12.75">
      <c r="L44" s="63"/>
      <c r="N44"/>
      <c r="O44"/>
      <c r="T44" s="2"/>
      <c r="U44" s="2"/>
    </row>
    <row r="45" spans="12:21" ht="12.75">
      <c r="L45" s="63"/>
      <c r="N45"/>
      <c r="O45"/>
      <c r="T45" s="2"/>
      <c r="U45" s="2"/>
    </row>
    <row r="46" spans="12:21" ht="12.75">
      <c r="L46" s="63"/>
      <c r="N46"/>
      <c r="O46"/>
      <c r="T46" s="2"/>
      <c r="U46" s="2"/>
    </row>
    <row r="47" spans="12:21" ht="12.75">
      <c r="L47" s="63"/>
      <c r="N47"/>
      <c r="O47"/>
      <c r="T47" s="2"/>
      <c r="U47" s="2"/>
    </row>
    <row r="48" spans="12:21" ht="12.75">
      <c r="L48" s="63"/>
      <c r="N48"/>
      <c r="O48"/>
      <c r="T48" s="2"/>
      <c r="U48" s="2"/>
    </row>
    <row r="49" spans="12:21" ht="12.75">
      <c r="L49" s="63"/>
      <c r="N49"/>
      <c r="O49"/>
      <c r="T49" s="2"/>
      <c r="U49" s="2"/>
    </row>
    <row r="50" spans="12:21" ht="12.75">
      <c r="L50" s="63"/>
      <c r="N50"/>
      <c r="O50"/>
      <c r="T50" s="2"/>
      <c r="U50" s="2"/>
    </row>
    <row r="51" spans="12:21" ht="12.75">
      <c r="L51" s="63"/>
      <c r="N51"/>
      <c r="O51"/>
      <c r="T51" s="2"/>
      <c r="U51" s="2"/>
    </row>
    <row r="52" spans="12:21" ht="12.75">
      <c r="L52" s="63"/>
      <c r="N52"/>
      <c r="O52"/>
      <c r="T52" s="2"/>
      <c r="U52" s="2"/>
    </row>
    <row r="53" spans="12:21" ht="12.75">
      <c r="L53" s="63"/>
      <c r="N53"/>
      <c r="O53"/>
      <c r="T53" s="2"/>
      <c r="U53" s="2"/>
    </row>
    <row r="54" spans="14:21" ht="12.75"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70" ht="12.75">
      <c r="G70">
        <v>38</v>
      </c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showGridLines="0" showZeros="0" zoomScalePageLayoutView="0" workbookViewId="0" topLeftCell="A1">
      <selection activeCell="B9" sqref="B9:C1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138</v>
      </c>
      <c r="I3" s="72" t="s">
        <v>220</v>
      </c>
      <c r="J3" s="72" t="s">
        <v>235</v>
      </c>
      <c r="K3" s="72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139</v>
      </c>
      <c r="D6" s="71"/>
      <c r="E6" s="71"/>
      <c r="F6" s="71"/>
      <c r="G6" s="71"/>
      <c r="H6" s="71"/>
      <c r="I6" s="71"/>
      <c r="J6" s="71"/>
      <c r="K6" s="71"/>
      <c r="L6" s="6"/>
    </row>
    <row r="7" spans="1:19" ht="40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  <c r="S7" s="2"/>
    </row>
    <row r="8" spans="1:12" ht="12.7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/>
      <c r="I8" s="10" t="s">
        <v>212</v>
      </c>
      <c r="J8" s="10" t="s">
        <v>230</v>
      </c>
      <c r="K8" s="10" t="s">
        <v>239</v>
      </c>
      <c r="L8" s="11" t="s">
        <v>17</v>
      </c>
    </row>
    <row r="9" spans="1:12" ht="12.75">
      <c r="A9" s="12">
        <v>1</v>
      </c>
      <c r="B9" s="13" t="s">
        <v>140</v>
      </c>
      <c r="C9" s="14" t="s">
        <v>48</v>
      </c>
      <c r="D9" s="15" t="s">
        <v>20</v>
      </c>
      <c r="E9" s="15">
        <v>6</v>
      </c>
      <c r="F9" s="15">
        <v>11</v>
      </c>
      <c r="G9" s="15" t="s">
        <v>21</v>
      </c>
      <c r="H9" s="15" t="s">
        <v>21</v>
      </c>
      <c r="I9" s="58" t="s">
        <v>21</v>
      </c>
      <c r="J9" s="58" t="s">
        <v>21</v>
      </c>
      <c r="K9" s="15">
        <v>8</v>
      </c>
      <c r="L9" s="15">
        <f aca="true" t="shared" si="0" ref="L9:L27">SUM(D9:K9)</f>
        <v>25</v>
      </c>
    </row>
    <row r="10" spans="1:12" ht="12.75">
      <c r="A10" s="12">
        <v>2</v>
      </c>
      <c r="B10" s="13" t="s">
        <v>144</v>
      </c>
      <c r="C10" s="14" t="s">
        <v>145</v>
      </c>
      <c r="D10" s="15" t="s">
        <v>21</v>
      </c>
      <c r="E10" s="15">
        <v>7</v>
      </c>
      <c r="F10" s="15" t="s">
        <v>21</v>
      </c>
      <c r="G10" s="15" t="s">
        <v>21</v>
      </c>
      <c r="H10" s="15" t="s">
        <v>21</v>
      </c>
      <c r="I10" s="58" t="s">
        <v>21</v>
      </c>
      <c r="J10" s="58" t="s">
        <v>21</v>
      </c>
      <c r="K10" s="15">
        <v>9</v>
      </c>
      <c r="L10" s="15">
        <f t="shared" si="0"/>
        <v>16</v>
      </c>
    </row>
    <row r="11" spans="1:12" ht="12.75">
      <c r="A11" s="12">
        <v>3</v>
      </c>
      <c r="B11" s="13" t="s">
        <v>57</v>
      </c>
      <c r="C11" s="14" t="s">
        <v>29</v>
      </c>
      <c r="D11" s="15">
        <v>8</v>
      </c>
      <c r="E11" s="15" t="s">
        <v>21</v>
      </c>
      <c r="F11" s="15">
        <v>8</v>
      </c>
      <c r="G11" s="15" t="s">
        <v>21</v>
      </c>
      <c r="H11" s="15" t="s">
        <v>21</v>
      </c>
      <c r="I11" s="58" t="s">
        <v>21</v>
      </c>
      <c r="J11" s="58" t="s">
        <v>21</v>
      </c>
      <c r="K11" s="15" t="s">
        <v>21</v>
      </c>
      <c r="L11" s="15">
        <f t="shared" si="0"/>
        <v>16</v>
      </c>
    </row>
    <row r="12" spans="1:12" ht="13.5" thickBot="1">
      <c r="A12" s="17">
        <v>4</v>
      </c>
      <c r="B12" s="20" t="s">
        <v>141</v>
      </c>
      <c r="C12" s="21" t="s">
        <v>33</v>
      </c>
      <c r="D12" s="23" t="s">
        <v>20</v>
      </c>
      <c r="E12" s="23">
        <v>8</v>
      </c>
      <c r="F12" s="23">
        <v>5</v>
      </c>
      <c r="G12" s="23" t="s">
        <v>21</v>
      </c>
      <c r="H12" s="23" t="s">
        <v>21</v>
      </c>
      <c r="I12" s="22" t="s">
        <v>21</v>
      </c>
      <c r="J12" s="58" t="s">
        <v>21</v>
      </c>
      <c r="K12" s="23" t="s">
        <v>21</v>
      </c>
      <c r="L12" s="15">
        <f t="shared" si="0"/>
        <v>13</v>
      </c>
    </row>
    <row r="13" spans="1:12" ht="12.75">
      <c r="A13" s="19">
        <v>5</v>
      </c>
      <c r="B13" s="13" t="s">
        <v>142</v>
      </c>
      <c r="C13" s="14" t="s">
        <v>48</v>
      </c>
      <c r="D13" s="58" t="s">
        <v>20</v>
      </c>
      <c r="E13" s="58">
        <v>11</v>
      </c>
      <c r="F13" s="58" t="s">
        <v>21</v>
      </c>
      <c r="G13" s="58" t="s">
        <v>21</v>
      </c>
      <c r="H13" s="58" t="s">
        <v>21</v>
      </c>
      <c r="I13" s="58" t="s">
        <v>21</v>
      </c>
      <c r="J13" s="58" t="s">
        <v>21</v>
      </c>
      <c r="K13" s="58" t="s">
        <v>21</v>
      </c>
      <c r="L13" s="15">
        <f t="shared" si="0"/>
        <v>11</v>
      </c>
    </row>
    <row r="14" spans="1:12" ht="12.75">
      <c r="A14" s="19">
        <v>6</v>
      </c>
      <c r="B14" s="24" t="s">
        <v>247</v>
      </c>
      <c r="C14" s="11" t="s">
        <v>177</v>
      </c>
      <c r="D14" s="18" t="s">
        <v>21</v>
      </c>
      <c r="E14" s="18" t="s">
        <v>21</v>
      </c>
      <c r="F14" s="18" t="s">
        <v>21</v>
      </c>
      <c r="G14" s="18" t="s">
        <v>21</v>
      </c>
      <c r="H14" s="18" t="s">
        <v>21</v>
      </c>
      <c r="I14" s="18" t="s">
        <v>21</v>
      </c>
      <c r="J14" s="15" t="s">
        <v>21</v>
      </c>
      <c r="K14" s="18">
        <v>11</v>
      </c>
      <c r="L14" s="15">
        <f t="shared" si="0"/>
        <v>11</v>
      </c>
    </row>
    <row r="15" spans="1:12" ht="12.75">
      <c r="A15" s="19">
        <v>7</v>
      </c>
      <c r="B15" s="13" t="s">
        <v>43</v>
      </c>
      <c r="C15" s="14" t="s">
        <v>29</v>
      </c>
      <c r="D15" s="15">
        <v>9</v>
      </c>
      <c r="E15" s="15" t="s">
        <v>21</v>
      </c>
      <c r="F15" s="15" t="s">
        <v>21</v>
      </c>
      <c r="G15" s="15" t="s">
        <v>21</v>
      </c>
      <c r="H15" s="15" t="s">
        <v>21</v>
      </c>
      <c r="I15" s="58" t="s">
        <v>21</v>
      </c>
      <c r="J15" s="58" t="s">
        <v>21</v>
      </c>
      <c r="K15" s="15" t="s">
        <v>21</v>
      </c>
      <c r="L15" s="15">
        <f t="shared" si="0"/>
        <v>9</v>
      </c>
    </row>
    <row r="16" spans="1:12" ht="12.75">
      <c r="A16" s="19">
        <v>8</v>
      </c>
      <c r="B16" s="13" t="s">
        <v>41</v>
      </c>
      <c r="C16" s="14" t="s">
        <v>42</v>
      </c>
      <c r="D16" s="15" t="s">
        <v>20</v>
      </c>
      <c r="E16" s="15">
        <v>9</v>
      </c>
      <c r="F16" s="15" t="s">
        <v>21</v>
      </c>
      <c r="G16" s="15" t="s">
        <v>21</v>
      </c>
      <c r="H16" s="15" t="s">
        <v>21</v>
      </c>
      <c r="I16" s="58" t="s">
        <v>21</v>
      </c>
      <c r="J16" s="58" t="s">
        <v>21</v>
      </c>
      <c r="K16" s="15" t="s">
        <v>21</v>
      </c>
      <c r="L16" s="15">
        <f t="shared" si="0"/>
        <v>9</v>
      </c>
    </row>
    <row r="17" spans="1:12" ht="12.75">
      <c r="A17" s="19">
        <v>9</v>
      </c>
      <c r="B17" s="13" t="s">
        <v>24</v>
      </c>
      <c r="C17" s="14" t="s">
        <v>19</v>
      </c>
      <c r="D17" s="15" t="s">
        <v>20</v>
      </c>
      <c r="E17" s="15" t="s">
        <v>21</v>
      </c>
      <c r="F17" s="15">
        <v>9</v>
      </c>
      <c r="G17" s="15" t="s">
        <v>21</v>
      </c>
      <c r="H17" s="15" t="s">
        <v>21</v>
      </c>
      <c r="I17" s="58" t="s">
        <v>21</v>
      </c>
      <c r="J17" s="58" t="s">
        <v>21</v>
      </c>
      <c r="K17" s="15" t="s">
        <v>21</v>
      </c>
      <c r="L17" s="15">
        <f t="shared" si="0"/>
        <v>9</v>
      </c>
    </row>
    <row r="18" spans="1:12" ht="12.75">
      <c r="A18" s="19">
        <v>10</v>
      </c>
      <c r="B18" s="13" t="s">
        <v>143</v>
      </c>
      <c r="C18" s="14" t="s">
        <v>19</v>
      </c>
      <c r="D18" s="15" t="s">
        <v>20</v>
      </c>
      <c r="E18" s="15">
        <v>1</v>
      </c>
      <c r="F18" s="15">
        <v>7</v>
      </c>
      <c r="G18" s="15" t="s">
        <v>21</v>
      </c>
      <c r="H18" s="15" t="s">
        <v>21</v>
      </c>
      <c r="I18" s="58" t="s">
        <v>21</v>
      </c>
      <c r="J18" s="58" t="s">
        <v>21</v>
      </c>
      <c r="K18" s="15" t="s">
        <v>21</v>
      </c>
      <c r="L18" s="15">
        <f t="shared" si="0"/>
        <v>8</v>
      </c>
    </row>
    <row r="19" spans="1:12" ht="12.75">
      <c r="A19" s="19">
        <v>11</v>
      </c>
      <c r="B19" s="13" t="s">
        <v>61</v>
      </c>
      <c r="C19" s="14" t="s">
        <v>31</v>
      </c>
      <c r="D19" s="15">
        <v>7</v>
      </c>
      <c r="E19" s="15" t="s">
        <v>21</v>
      </c>
      <c r="F19" s="15" t="s">
        <v>21</v>
      </c>
      <c r="G19" s="15" t="s">
        <v>21</v>
      </c>
      <c r="H19" s="15" t="s">
        <v>21</v>
      </c>
      <c r="I19" s="58" t="s">
        <v>21</v>
      </c>
      <c r="J19" s="58" t="s">
        <v>21</v>
      </c>
      <c r="K19" s="15" t="s">
        <v>21</v>
      </c>
      <c r="L19" s="15">
        <f t="shared" si="0"/>
        <v>7</v>
      </c>
    </row>
    <row r="20" spans="1:12" ht="12.75">
      <c r="A20" s="19">
        <v>12</v>
      </c>
      <c r="B20" s="13" t="s">
        <v>146</v>
      </c>
      <c r="C20" s="14" t="s">
        <v>48</v>
      </c>
      <c r="D20" s="15" t="s">
        <v>20</v>
      </c>
      <c r="E20" s="15" t="s">
        <v>21</v>
      </c>
      <c r="F20" s="15">
        <v>6</v>
      </c>
      <c r="G20" s="15" t="s">
        <v>21</v>
      </c>
      <c r="H20" s="15" t="s">
        <v>21</v>
      </c>
      <c r="I20" s="58" t="s">
        <v>21</v>
      </c>
      <c r="J20" s="58" t="s">
        <v>21</v>
      </c>
      <c r="K20" s="15" t="s">
        <v>21</v>
      </c>
      <c r="L20" s="15">
        <f t="shared" si="0"/>
        <v>6</v>
      </c>
    </row>
    <row r="21" spans="1:12" ht="12.75">
      <c r="A21" s="19">
        <v>13</v>
      </c>
      <c r="B21" s="13" t="s">
        <v>147</v>
      </c>
      <c r="C21" s="14" t="s">
        <v>48</v>
      </c>
      <c r="D21" s="15" t="s">
        <v>20</v>
      </c>
      <c r="E21" s="15">
        <v>5</v>
      </c>
      <c r="F21" s="15" t="s">
        <v>21</v>
      </c>
      <c r="G21" s="15" t="s">
        <v>21</v>
      </c>
      <c r="H21" s="15" t="s">
        <v>21</v>
      </c>
      <c r="I21" s="58" t="s">
        <v>21</v>
      </c>
      <c r="J21" s="58" t="s">
        <v>21</v>
      </c>
      <c r="K21" s="15" t="s">
        <v>21</v>
      </c>
      <c r="L21" s="15">
        <f t="shared" si="0"/>
        <v>5</v>
      </c>
    </row>
    <row r="22" spans="1:12" ht="12.75">
      <c r="A22" s="19">
        <v>14</v>
      </c>
      <c r="B22" s="13" t="s">
        <v>148</v>
      </c>
      <c r="C22" s="14" t="s">
        <v>33</v>
      </c>
      <c r="D22" s="15" t="s">
        <v>20</v>
      </c>
      <c r="E22" s="15">
        <v>4</v>
      </c>
      <c r="F22" s="15" t="s">
        <v>21</v>
      </c>
      <c r="G22" s="15" t="s">
        <v>21</v>
      </c>
      <c r="H22" s="15" t="s">
        <v>21</v>
      </c>
      <c r="I22" s="58" t="s">
        <v>21</v>
      </c>
      <c r="J22" s="58" t="s">
        <v>21</v>
      </c>
      <c r="K22" s="15" t="s">
        <v>21</v>
      </c>
      <c r="L22" s="15">
        <f t="shared" si="0"/>
        <v>4</v>
      </c>
    </row>
    <row r="23" spans="1:12" ht="12.75">
      <c r="A23" s="19">
        <v>15</v>
      </c>
      <c r="B23" s="13" t="s">
        <v>149</v>
      </c>
      <c r="C23" s="14" t="s">
        <v>19</v>
      </c>
      <c r="D23" s="15" t="s">
        <v>20</v>
      </c>
      <c r="E23" s="15" t="s">
        <v>21</v>
      </c>
      <c r="F23" s="15">
        <v>4</v>
      </c>
      <c r="G23" s="15" t="s">
        <v>21</v>
      </c>
      <c r="H23" s="15" t="s">
        <v>21</v>
      </c>
      <c r="I23" s="58" t="s">
        <v>21</v>
      </c>
      <c r="J23" s="58" t="s">
        <v>21</v>
      </c>
      <c r="K23" s="15" t="s">
        <v>21</v>
      </c>
      <c r="L23" s="15">
        <f t="shared" si="0"/>
        <v>4</v>
      </c>
    </row>
    <row r="24" spans="1:12" ht="12.75">
      <c r="A24" s="19">
        <v>16</v>
      </c>
      <c r="B24" s="13" t="s">
        <v>47</v>
      </c>
      <c r="C24" s="14" t="s">
        <v>48</v>
      </c>
      <c r="D24" s="15" t="s">
        <v>20</v>
      </c>
      <c r="E24" s="15">
        <v>3</v>
      </c>
      <c r="F24" s="15" t="s">
        <v>21</v>
      </c>
      <c r="G24" s="15" t="s">
        <v>21</v>
      </c>
      <c r="H24" s="15" t="s">
        <v>21</v>
      </c>
      <c r="I24" s="58" t="s">
        <v>21</v>
      </c>
      <c r="J24" s="58" t="s">
        <v>21</v>
      </c>
      <c r="K24" s="15" t="s">
        <v>21</v>
      </c>
      <c r="L24" s="15">
        <f t="shared" si="0"/>
        <v>3</v>
      </c>
    </row>
    <row r="25" spans="1:12" ht="12.75">
      <c r="A25" s="19">
        <v>17</v>
      </c>
      <c r="B25" s="13" t="s">
        <v>150</v>
      </c>
      <c r="C25" s="14" t="s">
        <v>19</v>
      </c>
      <c r="D25" s="15" t="s">
        <v>20</v>
      </c>
      <c r="E25" s="15">
        <v>2</v>
      </c>
      <c r="F25" s="15" t="s">
        <v>21</v>
      </c>
      <c r="G25" s="15" t="s">
        <v>21</v>
      </c>
      <c r="H25" s="15" t="s">
        <v>21</v>
      </c>
      <c r="I25" s="58" t="s">
        <v>21</v>
      </c>
      <c r="J25" s="58" t="s">
        <v>21</v>
      </c>
      <c r="K25" s="15" t="s">
        <v>21</v>
      </c>
      <c r="L25" s="15">
        <f t="shared" si="0"/>
        <v>2</v>
      </c>
    </row>
    <row r="26" spans="1:12" ht="12.75" hidden="1">
      <c r="A26" s="12">
        <v>18</v>
      </c>
      <c r="B26" s="13"/>
      <c r="C26" s="14"/>
      <c r="D26" s="15"/>
      <c r="E26" s="15"/>
      <c r="F26" s="15"/>
      <c r="G26" s="15"/>
      <c r="H26" s="15"/>
      <c r="I26" s="15" t="s">
        <v>21</v>
      </c>
      <c r="J26" s="15"/>
      <c r="K26" s="15"/>
      <c r="L26" s="15">
        <f t="shared" si="0"/>
        <v>0</v>
      </c>
    </row>
    <row r="27" spans="1:12" ht="12.75" hidden="1">
      <c r="A27" s="12">
        <v>19</v>
      </c>
      <c r="B27" s="13"/>
      <c r="C27" s="14"/>
      <c r="D27" s="15"/>
      <c r="E27" s="15"/>
      <c r="F27" s="15"/>
      <c r="G27" s="15"/>
      <c r="H27" s="15"/>
      <c r="I27" s="15" t="s">
        <v>21</v>
      </c>
      <c r="J27" s="15"/>
      <c r="K27" s="15"/>
      <c r="L27" s="64">
        <f t="shared" si="0"/>
        <v>0</v>
      </c>
    </row>
    <row r="28" spans="3:12" ht="12.75">
      <c r="C28" s="2"/>
      <c r="D28" s="34"/>
      <c r="E28" s="34"/>
      <c r="F28" s="34"/>
      <c r="G28" s="34"/>
      <c r="H28" s="34"/>
      <c r="I28" s="34"/>
      <c r="J28" s="34"/>
      <c r="K28" s="34"/>
      <c r="L28" s="63"/>
    </row>
    <row r="29" spans="3:12" ht="12.75">
      <c r="C29" s="32" t="s">
        <v>64</v>
      </c>
      <c r="D29" s="15">
        <v>4</v>
      </c>
      <c r="E29" s="15">
        <v>21</v>
      </c>
      <c r="F29" s="15">
        <v>7</v>
      </c>
      <c r="G29" s="15">
        <v>0</v>
      </c>
      <c r="H29" s="15">
        <v>0</v>
      </c>
      <c r="I29" s="15">
        <v>0</v>
      </c>
      <c r="J29" s="15">
        <v>0</v>
      </c>
      <c r="K29" s="15">
        <v>14</v>
      </c>
      <c r="L29" s="63"/>
    </row>
    <row r="30" spans="3:12" ht="12.75">
      <c r="C30" s="2"/>
      <c r="D30" s="31"/>
      <c r="E30" s="31"/>
      <c r="F30" s="31"/>
      <c r="G30" s="31"/>
      <c r="H30" s="31"/>
      <c r="I30" s="31"/>
      <c r="J30" s="31"/>
      <c r="K30" s="31"/>
      <c r="L30" s="63"/>
    </row>
    <row r="31" spans="3:12" ht="12.75">
      <c r="C31" s="2"/>
      <c r="D31" s="28">
        <v>9</v>
      </c>
      <c r="E31" s="29" t="s">
        <v>65</v>
      </c>
      <c r="F31" s="31"/>
      <c r="G31" s="31"/>
      <c r="H31" s="31"/>
      <c r="I31" s="31"/>
      <c r="J31" s="31"/>
      <c r="K31" s="31"/>
      <c r="L31" s="63"/>
    </row>
    <row r="32" spans="3:12" ht="12.75">
      <c r="C32" s="2"/>
      <c r="D32" s="14"/>
      <c r="E32" s="29"/>
      <c r="L32" s="63"/>
    </row>
    <row r="33" spans="3:12" ht="12.75">
      <c r="C33" s="2"/>
      <c r="L33" s="63"/>
    </row>
    <row r="34" spans="3:12" ht="12.75">
      <c r="C34" s="2"/>
      <c r="L34" s="63"/>
    </row>
    <row r="35" spans="3:12" ht="12.75">
      <c r="C35" s="2"/>
      <c r="L35" s="63"/>
    </row>
    <row r="36" spans="3:12" ht="12.75">
      <c r="C36" s="2"/>
      <c r="L36" s="63"/>
    </row>
    <row r="37" spans="3:12" ht="12.75">
      <c r="C37" s="2"/>
      <c r="L37" s="63"/>
    </row>
    <row r="38" spans="3:12" ht="12.75">
      <c r="C38" s="2"/>
      <c r="L38" s="63"/>
    </row>
    <row r="39" spans="3:12" ht="12.75">
      <c r="C39" s="2"/>
      <c r="L39" s="63"/>
    </row>
    <row r="40" spans="3:12" ht="12.75">
      <c r="C40" s="2"/>
      <c r="L40" s="63"/>
    </row>
    <row r="41" ht="12.75">
      <c r="L41" s="63"/>
    </row>
    <row r="42" ht="12.75">
      <c r="L42" s="63"/>
    </row>
    <row r="43" ht="12.75">
      <c r="L43" s="63"/>
    </row>
    <row r="44" ht="12.75">
      <c r="L44" s="63"/>
    </row>
    <row r="45" ht="12.75">
      <c r="L45" s="63"/>
    </row>
    <row r="46" ht="12.75">
      <c r="L46" s="63"/>
    </row>
    <row r="47" ht="12.75">
      <c r="L47" s="63"/>
    </row>
    <row r="48" ht="12.75">
      <c r="L48" s="63"/>
    </row>
    <row r="49" ht="12.75">
      <c r="L49" s="63"/>
    </row>
    <row r="50" ht="12.75">
      <c r="L50" s="63"/>
    </row>
    <row r="51" ht="12.75">
      <c r="L51" s="63"/>
    </row>
    <row r="52" ht="12.75">
      <c r="L52" s="63"/>
    </row>
    <row r="53" ht="12.75">
      <c r="L53" s="63"/>
    </row>
    <row r="70" ht="12.75">
      <c r="G70">
        <v>38</v>
      </c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showGridLines="0" showZeros="0" zoomScalePageLayoutView="0" workbookViewId="0" topLeftCell="A1">
      <selection activeCell="A26" sqref="A26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0</v>
      </c>
    </row>
    <row r="2" ht="12.75">
      <c r="A2" s="4" t="s">
        <v>1</v>
      </c>
    </row>
    <row r="3" spans="4:12" ht="12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213</v>
      </c>
      <c r="J3" s="72" t="s">
        <v>229</v>
      </c>
      <c r="K3" s="72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1:17" ht="12.75">
      <c r="A5" s="4" t="s">
        <v>151</v>
      </c>
      <c r="D5" s="71"/>
      <c r="E5" s="71"/>
      <c r="F5" s="71"/>
      <c r="G5" s="71"/>
      <c r="H5" s="71"/>
      <c r="I5" s="71"/>
      <c r="J5" s="71"/>
      <c r="K5" s="71"/>
      <c r="L5" s="6"/>
      <c r="O5" s="35"/>
      <c r="P5" s="16"/>
      <c r="Q5" s="16"/>
    </row>
    <row r="6" spans="4:17" ht="12.75">
      <c r="D6" s="71"/>
      <c r="E6" s="71"/>
      <c r="F6" s="71"/>
      <c r="G6" s="71"/>
      <c r="H6" s="71"/>
      <c r="I6" s="71"/>
      <c r="J6" s="71"/>
      <c r="K6" s="71"/>
      <c r="L6" s="6"/>
      <c r="O6" s="35"/>
      <c r="P6" s="16"/>
      <c r="Q6" s="16"/>
    </row>
    <row r="7" spans="1:17" ht="46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  <c r="O7" s="35"/>
      <c r="P7" s="16"/>
      <c r="Q7" s="16"/>
    </row>
    <row r="8" spans="1:17" ht="12.75">
      <c r="A8" s="8" t="s">
        <v>9</v>
      </c>
      <c r="B8" s="9" t="s">
        <v>11</v>
      </c>
      <c r="C8" s="9" t="s">
        <v>152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212</v>
      </c>
      <c r="J8" s="10" t="s">
        <v>230</v>
      </c>
      <c r="K8" s="10" t="s">
        <v>239</v>
      </c>
      <c r="L8" s="11" t="s">
        <v>17</v>
      </c>
      <c r="O8" s="35"/>
      <c r="P8" s="16"/>
      <c r="Q8" s="16"/>
    </row>
    <row r="9" spans="1:17" ht="12.75">
      <c r="A9" s="36">
        <v>1</v>
      </c>
      <c r="B9" s="13" t="s">
        <v>153</v>
      </c>
      <c r="C9" s="14" t="s">
        <v>67</v>
      </c>
      <c r="D9" s="27">
        <f>(SUMIF(Yleinen!$C$9:$C$147,C9,Yleinen!$D$9:$D$215))+(SUMIF('Etuveto kard.'!$C$9:$C$163,C9,'Etuveto kard.'!$D$9:$D$202))+(SUMIF(Naiset!$C$9:$C$166,C9,Naiset!$D$9:$D$205))+(SUMIF(Nuoret!$C$9:$C$173,C9,Nuoret!$D$9:$D$212))+(SUMIF('Seniorit (Pappa)'!$C$9:$C$30,C9,'Seniorit (Pappa)'!$D$9:$D$200))</f>
        <v>0</v>
      </c>
      <c r="E9" s="27">
        <f>(SUMIF(Yleinen!$C$9:$C$147,C9,Yleinen!$E$9:$E$215))+(SUMIF('Etuveto kard.'!$C$9:$C$163,C9,'Etuveto kard.'!$E$9:$E$202))+(SUMIF(Naiset!$C$9:$C$166,C9,Naiset!$E$9:$E$205))+(SUMIF(Nuoret!$C$9:$C$173,C9,Nuoret!$E$9:$E$212))+(SUMIF('Seniorit (Pappa)'!$C$9:$C$30,C9,'Seniorit (Pappa)'!$E$9:$E$200))</f>
        <v>101</v>
      </c>
      <c r="F9" s="27">
        <f>(SUMIF(Yleinen!$C$9:$C$147,C9,Yleinen!$F$9:$F$215))+(SUMIF('Etuveto kard.'!$C$9:$C$163,C9,'Etuveto kard.'!$F$9:$F$202))+(SUMIF(Naiset!$C$9:$C$166,C9,Naiset!$F$9:$F$205))+(SUMIF(Nuoret!$C$9:$C$173,C9,Nuoret!$F$9:$F$212))+(SUMIF('Seniorit (Pappa)'!$C$9:$C$30,C9,'Seniorit (Pappa)'!$F$9:$F$200))</f>
        <v>74</v>
      </c>
      <c r="G9" s="27">
        <f>(SUMIF(Yleinen!$C$9:$C$147,C9,Yleinen!$G$9:$G$215))+(SUMIF('Etuveto kard.'!$C$9:$C$163,C9,'Etuveto kard.'!$G$9:$G$202))+(SUMIF(Naiset!$C$9:$C$166,C9,Naiset!$G$9:$G$205))+(SUMIF(Nuoret!$C$9:$C$173,C9,Nuoret!$G$9:$G$212))+(SUMIF('Seniorit (Pappa)'!$C$9:$C$30,C9,'Seniorit (Pappa)'!$G$9:$G$200))</f>
        <v>20</v>
      </c>
      <c r="H9" s="27">
        <f>(SUMIF(Yleinen!$C$9:$C$147,C9,Yleinen!$H$9:$H$215))+(SUMIF('Etuveto kard.'!$C$9:$C$163,C9,'Etuveto kard.'!$H$9:$H$202))+(SUMIF(Naiset!$C$9:$C$166,C9,Naiset!$H$9:$H$205))+(SUMIF(Nuoret!$C$9:$C$173,C9,Nuoret!$H$9:$H$212))+(SUMIF('Seniorit (Pappa)'!$C$9:$C$30,C9,'Seniorit (Pappa)'!$H$9:$H$200))</f>
        <v>89</v>
      </c>
      <c r="I9" s="37">
        <f>(SUMIF(Yleinen!$C$9:$C$147,C9,Yleinen!$I$9:$I$215))+(SUMIF('Etuveto kard.'!$C$9:$C$163,C9,'Etuveto kard.'!$I$9:$I$202))+(SUMIF(Naiset!$C$9:$C$166,C9,Naiset!$I$9:$I$205))+(SUMIF(Nuoret!$C$9:$C$173,C9,Nuoret!$I$9:$I$212))+(SUMIF('Seniorit (Pappa)'!$C$9:$C$30,C9,'Seniorit (Pappa)'!$I$9:$I$200))</f>
        <v>22</v>
      </c>
      <c r="J9" s="27">
        <f>(SUMIF(Yleinen!$C$9:$C$147,C9,Yleinen!$J$9:$J$215))+(SUMIF('Etuveto kard.'!$C$9:$C$163,C9,'Etuveto kard.'!$J$9:$J$202))+(SUMIF(Naiset!$C$9:$C$166,C9,Naiset!$J$9:$J$205))+(SUMIF(Nuoret!$C$9:$C$173,C9,Nuoret!$J$9:$J$212))+(SUMIF('Seniorit (Pappa)'!$C$9:$C$30,C9,'Seniorit (Pappa)'!$J$9:$J$200))</f>
        <v>35</v>
      </c>
      <c r="K9" s="27">
        <v>13</v>
      </c>
      <c r="L9" s="15">
        <f aca="true" t="shared" si="0" ref="L9:L25">SUM(D9:K9)</f>
        <v>354</v>
      </c>
      <c r="O9" s="35"/>
      <c r="P9" s="16"/>
      <c r="Q9" s="16"/>
    </row>
    <row r="10" spans="1:17" ht="12.75">
      <c r="A10" s="38">
        <v>2</v>
      </c>
      <c r="B10" s="36" t="s">
        <v>154</v>
      </c>
      <c r="C10" s="21" t="s">
        <v>155</v>
      </c>
      <c r="D10" s="39">
        <f>(SUMIF(Yleinen!$C$9:$C$147,C10,Yleinen!$D$9:$D$215))+(SUMIF('Etuveto kard.'!$C$9:$C$163,C10,'Etuveto kard.'!$D$9:$D$202))+(SUMIF(Naiset!$C$9:$C$166,C10,Naiset!$D$9:$D$205))+(SUMIF(Nuoret!$C$9:$C$173,C10,Nuoret!$D$9:$D$212))+(SUMIF('Seniorit (Pappa)'!$C$9:$C$30,C10,'Seniorit (Pappa)'!$D$9:$D$200))</f>
        <v>25</v>
      </c>
      <c r="E10" s="39">
        <f>(SUMIF(Yleinen!$C$9:$C$147,C10,Yleinen!$E$9:$E$215))+(SUMIF('Etuveto kard.'!$C$9:$C$163,C10,'Etuveto kard.'!$E$9:$E$202))+(SUMIF(Naiset!$C$9:$C$166,C10,Naiset!$E$9:$E$205))+(SUMIF(Nuoret!$C$9:$C$173,C10,Nuoret!$E$9:$E$212))+(SUMIF('Seniorit (Pappa)'!$C$9:$C$30,C10,'Seniorit (Pappa)'!$E$9:$E$200))</f>
        <v>30</v>
      </c>
      <c r="F10" s="39">
        <f>(SUMIF(Yleinen!$C$9:$C$147,C10,Yleinen!$F$9:$F$215))+(SUMIF('Etuveto kard.'!$C$9:$C$163,C10,'Etuveto kard.'!$F$9:$F$202))+(SUMIF(Naiset!$C$9:$C$166,C10,Naiset!$F$9:$F$205))+(SUMIF(Nuoret!$C$9:$C$173,C10,Nuoret!$F$9:$F$212))+(SUMIF('Seniorit (Pappa)'!$C$9:$C$30,C10,'Seniorit (Pappa)'!$F$9:$F$200))</f>
        <v>15</v>
      </c>
      <c r="G10" s="39">
        <f>(SUMIF(Yleinen!$C$9:$C$147,C10,Yleinen!$G$9:$G$215))+(SUMIF('Etuveto kard.'!$C$9:$C$163,C10,'Etuveto kard.'!$G$9:$G$202))+(SUMIF(Naiset!$C$9:$C$166,C10,Naiset!$G$9:$G$205))+(SUMIF(Nuoret!$C$9:$C$173,C10,Nuoret!$G$9:$G$212))+(SUMIF('Seniorit (Pappa)'!$C$9:$C$30,C10,'Seniorit (Pappa)'!$G$9:$G$200))</f>
        <v>92</v>
      </c>
      <c r="H10" s="39">
        <f>(SUMIF(Yleinen!$C$9:$C$147,C10,Yleinen!$H$9:$H$215))+(SUMIF('Etuveto kard.'!$C$9:$C$163,C10,'Etuveto kard.'!$H$9:$H$202))+(SUMIF(Naiset!$C$9:$C$166,C10,Naiset!$H$9:$H$205))+(SUMIF(Nuoret!$C$9:$C$173,C10,Nuoret!$H$9:$H$212))+(SUMIF('Seniorit (Pappa)'!$C$9:$C$30,C10,'Seniorit (Pappa)'!$H$9:$H$200))</f>
        <v>2</v>
      </c>
      <c r="I10" s="40">
        <f>(SUMIF(Yleinen!$C$9:$C$147,C10,Yleinen!$I$9:$I$215))+(SUMIF('Etuveto kard.'!$C$9:$C$163,C10,'Etuveto kard.'!$I$9:$I$202))+(SUMIF(Naiset!$C$9:$C$166,C10,Naiset!$I$9:$I$205))+(SUMIF(Nuoret!$C$9:$C$173,C10,Nuoret!$I$9:$I$212))+(SUMIF('Seniorit (Pappa)'!$C$9:$C$30,C10,'Seniorit (Pappa)'!$I$9:$I$200))</f>
        <v>48</v>
      </c>
      <c r="J10" s="39">
        <f>(SUMIF(Yleinen!$C$9:$C$147,C10,Yleinen!$J$9:$J$215))+(SUMIF('Etuveto kard.'!$C$9:$C$163,C10,'Etuveto kard.'!$J$9:$J$202))+(SUMIF(Naiset!$C$9:$C$166,C10,Naiset!$J$9:$J$205))+(SUMIF(Nuoret!$C$9:$C$173,C10,Nuoret!$J$9:$J$212))+(SUMIF('Seniorit (Pappa)'!$C$9:$C$30,C10,'Seniorit (Pappa)'!$J$9:$J$200))</f>
        <v>7</v>
      </c>
      <c r="K10" s="39">
        <v>24</v>
      </c>
      <c r="L10" s="15">
        <f t="shared" si="0"/>
        <v>243</v>
      </c>
      <c r="O10" s="35"/>
      <c r="P10" s="16"/>
      <c r="Q10" s="16"/>
    </row>
    <row r="11" spans="1:17" ht="12.75">
      <c r="A11" s="13">
        <v>3</v>
      </c>
      <c r="B11" s="13" t="s">
        <v>160</v>
      </c>
      <c r="C11" s="14" t="s">
        <v>48</v>
      </c>
      <c r="D11" s="27">
        <f>(SUMIF(Yleinen!$C$9:$C$147,C11,Yleinen!$D$9:$D$215))+(SUMIF('Etuveto kard.'!$C$9:$C$163,C11,'Etuveto kard.'!$D$9:$D$202))+(SUMIF(Naiset!$C$9:$C$166,C11,Naiset!$D$9:$D$205))+(SUMIF(Nuoret!$C$9:$C$173,C11,Nuoret!$D$9:$D$212))+(SUMIF('Seniorit (Pappa)'!$C$9:$C$30,C11,'Seniorit (Pappa)'!$D$9:$D$200))</f>
        <v>9</v>
      </c>
      <c r="E11" s="27">
        <f>(SUMIF(Yleinen!$C$9:$C$147,C11,Yleinen!$E$9:$E$215))+(SUMIF('Etuveto kard.'!$C$9:$C$163,C11,'Etuveto kard.'!$E$9:$E$202))+(SUMIF(Naiset!$C$9:$C$166,C11,Naiset!$E$9:$E$205))+(SUMIF(Nuoret!$C$9:$C$173,C11,Nuoret!$E$9:$E$212))+(SUMIF('Seniorit (Pappa)'!$C$9:$C$30,C11,'Seniorit (Pappa)'!$E$9:$E$200))</f>
        <v>36</v>
      </c>
      <c r="F11" s="27">
        <f>(SUMIF(Yleinen!$C$9:$C$147,C11,Yleinen!$F$9:$F$215))+(SUMIF('Etuveto kard.'!$C$9:$C$163,C11,'Etuveto kard.'!$F$9:$F$202))+(SUMIF(Naiset!$C$9:$C$166,C11,Naiset!$F$9:$F$205))+(SUMIF(Nuoret!$C$9:$C$173,C11,Nuoret!$F$9:$F$212))+(SUMIF('Seniorit (Pappa)'!$C$9:$C$30,C11,'Seniorit (Pappa)'!$F$9:$F$200))</f>
        <v>41</v>
      </c>
      <c r="G11" s="27">
        <f>(SUMIF(Yleinen!$C$9:$C$147,C11,Yleinen!$G$9:$G$215))+(SUMIF('Etuveto kard.'!$C$9:$C$163,C11,'Etuveto kard.'!$G$9:$G$202))+(SUMIF(Naiset!$C$9:$C$166,C11,Naiset!$G$9:$G$205))+(SUMIF(Nuoret!$C$9:$C$173,C11,Nuoret!$G$9:$G$212))+(SUMIF('Seniorit (Pappa)'!$C$9:$C$30,C11,'Seniorit (Pappa)'!$G$9:$G$200))</f>
        <v>18</v>
      </c>
      <c r="H11" s="27">
        <f>(SUMIF(Yleinen!$C$9:$C$147,C11,Yleinen!$H$9:$H$215))+(SUMIF('Etuveto kard.'!$C$9:$C$163,C11,'Etuveto kard.'!$H$9:$H$202))+(SUMIF(Naiset!$C$9:$C$166,C11,Naiset!$H$9:$H$205))+(SUMIF(Nuoret!$C$9:$C$173,C11,Nuoret!$H$9:$H$212))+(SUMIF('Seniorit (Pappa)'!$C$9:$C$30,C11,'Seniorit (Pappa)'!$H$9:$H$200))</f>
        <v>15</v>
      </c>
      <c r="I11" s="37">
        <f>(SUMIF(Yleinen!$C$9:$C$147,C11,Yleinen!$I$9:$I$215))+(SUMIF('Etuveto kard.'!$C$9:$C$163,C11,'Etuveto kard.'!$I$9:$I$202))+(SUMIF(Naiset!$C$9:$C$166,C11,Naiset!$I$9:$I$205))+(SUMIF(Nuoret!$C$9:$C$173,C11,Nuoret!$I$9:$I$212))+(SUMIF('Seniorit (Pappa)'!$C$9:$C$30,C11,'Seniorit (Pappa)'!$I$9:$I$200))</f>
        <v>57</v>
      </c>
      <c r="J11" s="27">
        <f>(SUMIF(Yleinen!$C$9:$C$147,C11,Yleinen!$J$9:$J$215))+(SUMIF('Etuveto kard.'!$C$9:$C$163,C11,'Etuveto kard.'!$J$9:$J$202))+(SUMIF(Naiset!$C$9:$C$166,C11,Naiset!$J$9:$J$205))+(SUMIF(Nuoret!$C$9:$C$173,C11,Nuoret!$J$9:$J$212))+(SUMIF('Seniorit (Pappa)'!$C$9:$C$30,C11,'Seniorit (Pappa)'!$J$9:$J$200))</f>
        <v>26</v>
      </c>
      <c r="K11" s="27">
        <v>26</v>
      </c>
      <c r="L11" s="15">
        <f t="shared" si="0"/>
        <v>228</v>
      </c>
      <c r="O11" s="35"/>
      <c r="P11" s="16"/>
      <c r="Q11" s="16"/>
    </row>
    <row r="12" spans="1:12" ht="12.75">
      <c r="A12" s="13">
        <v>4</v>
      </c>
      <c r="B12" s="13" t="s">
        <v>156</v>
      </c>
      <c r="C12" s="14" t="s">
        <v>157</v>
      </c>
      <c r="D12" s="27">
        <f>(SUMIF(Yleinen!$C$9:$C$147,C12,Yleinen!$D$9:$D$215))+(SUMIF('Etuveto kard.'!$C$9:$C$163,C12,'Etuveto kard.'!$D$9:$D$202))+(SUMIF(Naiset!$C$9:$C$166,C12,Naiset!$D$9:$D$205))+(SUMIF(Nuoret!$C$9:$C$173,C12,Nuoret!$D$9:$D$212))+(SUMIF('Seniorit (Pappa)'!$C$9:$C$30,C12,'Seniorit (Pappa)'!$D$9:$D$200))</f>
        <v>8</v>
      </c>
      <c r="E12" s="27">
        <f>(SUMIF(Yleinen!$C$9:$C$147,C12,Yleinen!$E$9:$E$215))+(SUMIF('Etuveto kard.'!$C$9:$C$163,C12,'Etuveto kard.'!$E$9:$E$202))+(SUMIF(Naiset!$C$9:$C$166,C12,Naiset!$E$9:$E$205))+(SUMIF(Nuoret!$C$9:$C$173,C12,Nuoret!$E$9:$E$212))+(SUMIF('Seniorit (Pappa)'!$C$9:$C$30,C12,'Seniorit (Pappa)'!$E$9:$E$200))</f>
        <v>35</v>
      </c>
      <c r="F12" s="27">
        <f>(SUMIF(Yleinen!$C$9:$C$147,C12,Yleinen!$F$9:$F$215))+(SUMIF('Etuveto kard.'!$C$9:$C$163,C12,'Etuveto kard.'!$F$9:$F$202))+(SUMIF(Naiset!$C$9:$C$166,C12,Naiset!$F$9:$F$205))+(SUMIF(Nuoret!$C$9:$C$173,C12,Nuoret!$F$9:$F$212))+(SUMIF('Seniorit (Pappa)'!$C$9:$C$30,C12,'Seniorit (Pappa)'!$F$9:$F$200))</f>
        <v>56</v>
      </c>
      <c r="G12" s="27">
        <f>(SUMIF(Yleinen!$C$9:$C$147,C12,Yleinen!$G$9:$G$215))+(SUMIF('Etuveto kard.'!$C$9:$C$163,C12,'Etuveto kard.'!$G$9:$G$202))+(SUMIF(Naiset!$C$9:$C$166,C12,Naiset!$G$9:$G$205))+(SUMIF(Nuoret!$C$9:$C$173,C12,Nuoret!$G$9:$G$212))+(SUMIF('Seniorit (Pappa)'!$C$9:$C$30,C12,'Seniorit (Pappa)'!$G$9:$G$200))</f>
        <v>12</v>
      </c>
      <c r="H12" s="27">
        <f>(SUMIF(Yleinen!$C$9:$C$147,C12,Yleinen!$H$9:$H$215))+(SUMIF('Etuveto kard.'!$C$9:$C$163,C12,'Etuveto kard.'!$H$9:$H$202))+(SUMIF(Naiset!$C$9:$C$166,C12,Naiset!$H$9:$H$205))+(SUMIF(Nuoret!$C$9:$C$173,C12,Nuoret!$H$9:$H$212))+(SUMIF('Seniorit (Pappa)'!$C$9:$C$30,C12,'Seniorit (Pappa)'!$H$9:$H$200))</f>
        <v>25</v>
      </c>
      <c r="I12" s="37">
        <f>(SUMIF(Yleinen!$C$9:$C$147,C12,Yleinen!$I$9:$I$215))+(SUMIF('Etuveto kard.'!$C$9:$C$163,C12,'Etuveto kard.'!$I$9:$I$202))+(SUMIF(Naiset!$C$9:$C$166,C12,Naiset!$I$9:$I$205))+(SUMIF(Nuoret!$C$9:$C$173,C12,Nuoret!$I$9:$I$212))+(SUMIF('Seniorit (Pappa)'!$C$9:$C$30,C12,'Seniorit (Pappa)'!$I$9:$I$200))</f>
        <v>22</v>
      </c>
      <c r="J12" s="27">
        <f>(SUMIF(Yleinen!$C$9:$C$147,C12,Yleinen!$J$9:$J$215))+(SUMIF('Etuveto kard.'!$C$9:$C$163,C12,'Etuveto kard.'!$J$9:$J$202))+(SUMIF(Naiset!$C$9:$C$166,C12,Naiset!$J$9:$J$205))+(SUMIF(Nuoret!$C$9:$C$173,C12,Nuoret!$J$9:$J$212))+(SUMIF('Seniorit (Pappa)'!$C$9:$C$30,C12,'Seniorit (Pappa)'!$J$9:$J$200))</f>
        <v>28</v>
      </c>
      <c r="K12" s="27">
        <v>9</v>
      </c>
      <c r="L12" s="15">
        <f t="shared" si="0"/>
        <v>195</v>
      </c>
    </row>
    <row r="13" spans="1:12" ht="12.75">
      <c r="A13" s="13">
        <v>5</v>
      </c>
      <c r="B13" s="13" t="s">
        <v>158</v>
      </c>
      <c r="C13" s="14" t="s">
        <v>159</v>
      </c>
      <c r="D13" s="27">
        <f>(SUMIF(Yleinen!$C$9:$C$147,C13,Yleinen!$D$9:$D$215))+(SUMIF('Etuveto kard.'!$C$9:$C$163,C13,'Etuveto kard.'!$D$9:$D$202))+(SUMIF(Naiset!$C$9:$C$166,C13,Naiset!$D$9:$D$205))+(SUMIF(Nuoret!$C$9:$C$173,C13,Nuoret!$D$9:$D$212))+(SUMIF('Seniorit (Pappa)'!$C$9:$C$30,C13,'Seniorit (Pappa)'!$D$9:$D$200))</f>
        <v>46</v>
      </c>
      <c r="E13" s="27">
        <f>(SUMIF(Yleinen!$C$9:$C$147,C13,Yleinen!$E$9:$E$215))+(SUMIF('Etuveto kard.'!$C$9:$C$163,C13,'Etuveto kard.'!$E$9:$E$202))+(SUMIF(Naiset!$C$9:$C$166,C13,Naiset!$E$9:$E$205))+(SUMIF(Nuoret!$C$9:$C$173,C13,Nuoret!$E$9:$E$212))+(SUMIF('Seniorit (Pappa)'!$C$9:$C$30,C13,'Seniorit (Pappa)'!$E$9:$E$200))</f>
        <v>0</v>
      </c>
      <c r="F13" s="27">
        <f>(SUMIF(Yleinen!$C$9:$C$147,C13,Yleinen!$F$9:$F$215))+(SUMIF('Etuveto kard.'!$C$9:$C$163,C13,'Etuveto kard.'!$F$9:$F$202))+(SUMIF(Naiset!$C$9:$C$166,C13,Naiset!$F$9:$F$205))+(SUMIF(Nuoret!$C$9:$C$173,C13,Nuoret!$F$9:$F$212))+(SUMIF('Seniorit (Pappa)'!$C$9:$C$30,C13,'Seniorit (Pappa)'!$F$9:$F$200))</f>
        <v>31</v>
      </c>
      <c r="G13" s="27">
        <f>(SUMIF(Yleinen!$C$9:$C$147,C13,Yleinen!$G$9:$G$215))+(SUMIF('Etuveto kard.'!$C$9:$C$163,C13,'Etuveto kard.'!$G$9:$G$202))+(SUMIF(Naiset!$C$9:$C$166,C13,Naiset!$G$9:$G$205))+(SUMIF(Nuoret!$C$9:$C$173,C13,Nuoret!$G$9:$G$212))+(SUMIF('Seniorit (Pappa)'!$C$9:$C$30,C13,'Seniorit (Pappa)'!$G$9:$G$200))</f>
        <v>28</v>
      </c>
      <c r="H13" s="27">
        <f>(SUMIF(Yleinen!$C$9:$C$147,C13,Yleinen!$H$9:$H$215))+(SUMIF('Etuveto kard.'!$C$9:$C$163,C13,'Etuveto kard.'!$H$9:$H$202))+(SUMIF(Naiset!$C$9:$C$166,C13,Naiset!$H$9:$H$205))+(SUMIF(Nuoret!$C$9:$C$173,C13,Nuoret!$H$9:$H$212))+(SUMIF('Seniorit (Pappa)'!$C$9:$C$30,C13,'Seniorit (Pappa)'!$H$9:$H$200))</f>
        <v>17</v>
      </c>
      <c r="I13" s="37">
        <f>(SUMIF(Yleinen!$C$9:$C$147,C13,Yleinen!$I$9:$I$215))+(SUMIF('Etuveto kard.'!$C$9:$C$163,C13,'Etuveto kard.'!$I$9:$I$202))+(SUMIF(Naiset!$C$9:$C$166,C13,Naiset!$I$9:$I$205))+(SUMIF(Nuoret!$C$9:$C$173,C13,Nuoret!$I$9:$I$212))+(SUMIF('Seniorit (Pappa)'!$C$9:$C$30,C13,'Seniorit (Pappa)'!$I$9:$I$200))</f>
        <v>17</v>
      </c>
      <c r="J13" s="27">
        <f>(SUMIF(Yleinen!$C$9:$C$147,C13,Yleinen!$J$9:$J$215))+(SUMIF('Etuveto kard.'!$C$9:$C$163,C13,'Etuveto kard.'!$J$9:$J$202))+(SUMIF(Naiset!$C$9:$C$166,C13,Naiset!$J$9:$J$205))+(SUMIF(Nuoret!$C$9:$C$173,C13,Nuoret!$J$9:$J$212))+(SUMIF('Seniorit (Pappa)'!$C$9:$C$30,C13,'Seniorit (Pappa)'!$J$9:$J$200))</f>
        <v>19</v>
      </c>
      <c r="K13" s="27">
        <v>27</v>
      </c>
      <c r="L13" s="15">
        <f t="shared" si="0"/>
        <v>185</v>
      </c>
    </row>
    <row r="14" spans="1:12" ht="12.75">
      <c r="A14" s="13">
        <v>6</v>
      </c>
      <c r="B14" s="13" t="s">
        <v>161</v>
      </c>
      <c r="C14" s="14" t="s">
        <v>42</v>
      </c>
      <c r="D14" s="27">
        <f>(SUMIF(Yleinen!$C$9:$C$147,C14,Yleinen!$D$9:$D$215))+(SUMIF('Etuveto kard.'!$C$9:$C$163,C14,'Etuveto kard.'!$D$9:$D$202))+(SUMIF(Naiset!$C$9:$C$166,C14,Naiset!$D$9:$D$205))+(SUMIF(Nuoret!$C$9:$C$173,C14,Nuoret!$D$9:$D$212))+(SUMIF('Seniorit (Pappa)'!$C$9:$C$30,C14,'Seniorit (Pappa)'!$D$9:$D$200))</f>
        <v>21</v>
      </c>
      <c r="E14" s="27">
        <f>(SUMIF(Yleinen!$C$9:$C$147,C14,Yleinen!$E$9:$E$215))+(SUMIF('Etuveto kard.'!$C$9:$C$163,C14,'Etuveto kard.'!$E$9:$E$202))+(SUMIF(Naiset!$C$9:$C$166,C14,Naiset!$E$9:$E$205))+(SUMIF(Nuoret!$C$9:$C$173,C14,Nuoret!$E$9:$E$212))+(SUMIF('Seniorit (Pappa)'!$C$9:$C$30,C14,'Seniorit (Pappa)'!$E$9:$E$200))</f>
        <v>18</v>
      </c>
      <c r="F14" s="27">
        <f>(SUMIF(Yleinen!$C$9:$C$147,C14,Yleinen!$F$9:$F$215))+(SUMIF('Etuveto kard.'!$C$9:$C$163,C14,'Etuveto kard.'!$F$9:$F$202))+(SUMIF(Naiset!$C$9:$C$166,C14,Naiset!$F$9:$F$205))+(SUMIF(Nuoret!$C$9:$C$173,C14,Nuoret!$F$9:$F$212))+(SUMIF('Seniorit (Pappa)'!$C$9:$C$30,C14,'Seniorit (Pappa)'!$F$9:$F$200))</f>
        <v>7</v>
      </c>
      <c r="G14" s="27">
        <f>(SUMIF(Yleinen!$C$9:$C$147,C14,Yleinen!$G$9:$G$215))+(SUMIF('Etuveto kard.'!$C$9:$C$163,C14,'Etuveto kard.'!$G$9:$G$202))+(SUMIF(Naiset!$C$9:$C$166,C14,Naiset!$G$9:$G$205))+(SUMIF(Nuoret!$C$9:$C$173,C14,Nuoret!$G$9:$G$212))+(SUMIF('Seniorit (Pappa)'!$C$9:$C$30,C14,'Seniorit (Pappa)'!$G$9:$G$200))</f>
        <v>29</v>
      </c>
      <c r="H14" s="27">
        <f>(SUMIF(Yleinen!$C$9:$C$147,C14,Yleinen!$H$9:$H$215))+(SUMIF('Etuveto kard.'!$C$9:$C$163,C14,'Etuveto kard.'!$H$9:$H$202))+(SUMIF(Naiset!$C$9:$C$166,C14,Naiset!$H$9:$H$205))+(SUMIF(Nuoret!$C$9:$C$173,C14,Nuoret!$H$9:$H$212))+(SUMIF('Seniorit (Pappa)'!$C$9:$C$30,C14,'Seniorit (Pappa)'!$H$9:$H$200))</f>
        <v>31</v>
      </c>
      <c r="I14" s="37">
        <f>(SUMIF(Yleinen!$C$9:$C$147,C14,Yleinen!$I$9:$I$215))+(SUMIF('Etuveto kard.'!$C$9:$C$163,C14,'Etuveto kard.'!$I$9:$I$202))+(SUMIF(Naiset!$C$9:$C$166,C14,Naiset!$I$9:$I$205))+(SUMIF(Nuoret!$C$9:$C$173,C14,Nuoret!$I$9:$I$212))+(SUMIF('Seniorit (Pappa)'!$C$9:$C$30,C14,'Seniorit (Pappa)'!$I$9:$I$200))</f>
        <v>6</v>
      </c>
      <c r="J14" s="27">
        <f>(SUMIF(Yleinen!$C$9:$C$147,C14,Yleinen!$J$9:$J$215))+(SUMIF('Etuveto kard.'!$C$9:$C$163,C14,'Etuveto kard.'!$J$9:$J$202))+(SUMIF(Naiset!$C$9:$C$166,C14,Naiset!$J$9:$J$205))+(SUMIF(Nuoret!$C$9:$C$173,C14,Nuoret!$J$9:$J$212))+(SUMIF('Seniorit (Pappa)'!$C$9:$C$30,C14,'Seniorit (Pappa)'!$J$9:$J$200))</f>
        <v>14</v>
      </c>
      <c r="K14" s="27">
        <v>27</v>
      </c>
      <c r="L14" s="15">
        <f t="shared" si="0"/>
        <v>153</v>
      </c>
    </row>
    <row r="15" spans="1:12" ht="12.75">
      <c r="A15" s="13">
        <v>7</v>
      </c>
      <c r="B15" s="38" t="s">
        <v>162</v>
      </c>
      <c r="C15" s="11" t="s">
        <v>26</v>
      </c>
      <c r="D15" s="11">
        <f>(SUMIF(Yleinen!$C$9:$C$147,C15,Yleinen!$D$9:$D$215))+(SUMIF('Etuveto kard.'!$C$9:$C$163,C15,'Etuveto kard.'!$D$9:$D$202))+(SUMIF(Naiset!$C$9:$C$166,C15,Naiset!$D$9:$D$205))+(SUMIF(Nuoret!$C$9:$C$173,C15,Nuoret!$D$9:$D$212))+(SUMIF('Seniorit (Pappa)'!$C$9:$C$30,C15,'Seniorit (Pappa)'!$D$9:$D$200))</f>
        <v>25</v>
      </c>
      <c r="E15" s="11">
        <f>(SUMIF(Yleinen!$C$9:$C$147,C15,Yleinen!$E$9:$E$215))+(SUMIF('Etuveto kard.'!$C$9:$C$163,C15,'Etuveto kard.'!$E$9:$E$202))+(SUMIF(Naiset!$C$9:$C$166,C15,Naiset!$E$9:$E$205))+(SUMIF(Nuoret!$C$9:$C$173,C15,Nuoret!$E$9:$E$212))+(SUMIF('Seniorit (Pappa)'!$C$9:$C$30,C15,'Seniorit (Pappa)'!$E$9:$E$200))</f>
        <v>12</v>
      </c>
      <c r="F15" s="11">
        <f>(SUMIF(Yleinen!$C$9:$C$147,C15,Yleinen!$F$9:$F$215))+(SUMIF('Etuveto kard.'!$C$9:$C$163,C15,'Etuveto kard.'!$F$9:$F$202))+(SUMIF(Naiset!$C$9:$C$166,C15,Naiset!$F$9:$F$205))+(SUMIF(Nuoret!$C$9:$C$173,C15,Nuoret!$F$9:$F$212))+(SUMIF('Seniorit (Pappa)'!$C$9:$C$30,C15,'Seniorit (Pappa)'!$F$9:$F$200))</f>
        <v>11</v>
      </c>
      <c r="G15" s="11">
        <f>(SUMIF(Yleinen!$C$9:$C$147,C15,Yleinen!$G$9:$G$215))+(SUMIF('Etuveto kard.'!$C$9:$C$163,C15,'Etuveto kard.'!$G$9:$G$202))+(SUMIF(Naiset!$C$9:$C$166,C15,Naiset!$G$9:$G$205))+(SUMIF(Nuoret!$C$9:$C$173,C15,Nuoret!$G$9:$G$212))+(SUMIF('Seniorit (Pappa)'!$C$9:$C$30,C15,'Seniorit (Pappa)'!$G$9:$G$200))</f>
        <v>10</v>
      </c>
      <c r="H15" s="11">
        <f>(SUMIF(Yleinen!$C$9:$C$147,C15,Yleinen!$H$9:$H$215))+(SUMIF('Etuveto kard.'!$C$9:$C$163,C15,'Etuveto kard.'!$H$9:$H$202))+(SUMIF(Naiset!$C$9:$C$166,C15,Naiset!$H$9:$H$205))+(SUMIF(Nuoret!$C$9:$C$173,C15,Nuoret!$H$9:$H$212))+(SUMIF('Seniorit (Pappa)'!$C$9:$C$30,C15,'Seniorit (Pappa)'!$H$9:$H$200))</f>
        <v>7</v>
      </c>
      <c r="I15" s="41">
        <f>(SUMIF(Yleinen!$C$9:$C$147,C15,Yleinen!$I$9:$I$215))+(SUMIF('Etuveto kard.'!$C$9:$C$163,C15,'Etuveto kard.'!$I$9:$I$202))+(SUMIF(Naiset!$C$9:$C$166,C15,Naiset!$I$9:$I$205))+(SUMIF(Nuoret!$C$9:$C$173,C15,Nuoret!$I$9:$I$212))+(SUMIF('Seniorit (Pappa)'!$C$9:$C$30,C15,'Seniorit (Pappa)'!$I$9:$I$200))</f>
        <v>13</v>
      </c>
      <c r="J15" s="11">
        <f>(SUMIF(Yleinen!$C$9:$C$147,C15,Yleinen!$J$9:$J$215))+(SUMIF('Etuveto kard.'!$C$9:$C$163,C15,'Etuveto kard.'!$J$9:$J$202))+(SUMIF(Naiset!$C$9:$C$166,C15,Naiset!$J$9:$J$205))+(SUMIF(Nuoret!$C$9:$C$173,C15,Nuoret!$J$9:$J$212))+(SUMIF('Seniorit (Pappa)'!$C$9:$C$30,C15,'Seniorit (Pappa)'!$J$9:$J$200))</f>
        <v>0</v>
      </c>
      <c r="K15" s="11">
        <v>51</v>
      </c>
      <c r="L15" s="15">
        <f t="shared" si="0"/>
        <v>129</v>
      </c>
    </row>
    <row r="16" spans="1:12" ht="12.75">
      <c r="A16" s="13">
        <v>8</v>
      </c>
      <c r="B16" s="13" t="s">
        <v>163</v>
      </c>
      <c r="C16" s="14" t="s">
        <v>164</v>
      </c>
      <c r="D16" s="27">
        <f>(SUMIF(Yleinen!$C$9:$C$147,C16,Yleinen!$D$9:$D$215))+(SUMIF('Etuveto kard.'!$C$9:$C$163,C16,'Etuveto kard.'!$D$9:$D$202))+(SUMIF(Naiset!$C$9:$C$166,C16,Naiset!$D$9:$D$205))+(SUMIF(Nuoret!$C$9:$C$173,C16,Nuoret!$D$9:$D$212))+(SUMIF('Seniorit (Pappa)'!$C$9:$C$30,C16,'Seniorit (Pappa)'!$D$9:$D$200))</f>
        <v>35</v>
      </c>
      <c r="E16" s="27">
        <f>(SUMIF(Yleinen!$C$9:$C$147,C16,Yleinen!$E$9:$E$215))+(SUMIF('Etuveto kard.'!$C$9:$C$163,C16,'Etuveto kard.'!$E$9:$E$202))+(SUMIF(Naiset!$C$9:$C$166,C16,Naiset!$E$9:$E$205))+(SUMIF(Nuoret!$C$9:$C$173,C16,Nuoret!$E$9:$E$212))+(SUMIF('Seniorit (Pappa)'!$C$9:$C$30,C16,'Seniorit (Pappa)'!$E$9:$E$200))</f>
        <v>0</v>
      </c>
      <c r="F16" s="27">
        <f>(SUMIF(Yleinen!$C$9:$C$147,C16,Yleinen!$F$9:$F$215))+(SUMIF('Etuveto kard.'!$C$9:$C$163,C16,'Etuveto kard.'!$F$9:$F$202))+(SUMIF(Naiset!$C$9:$C$166,C16,Naiset!$F$9:$F$205))+(SUMIF(Nuoret!$C$9:$C$173,C16,Nuoret!$F$9:$F$212))+(SUMIF('Seniorit (Pappa)'!$C$9:$C$30,C16,'Seniorit (Pappa)'!$F$9:$F$200))</f>
        <v>21</v>
      </c>
      <c r="G16" s="27">
        <f>(SUMIF(Yleinen!$C$9:$C$147,C16,Yleinen!$G$9:$G$215))+(SUMIF('Etuveto kard.'!$C$9:$C$163,C16,'Etuveto kard.'!$G$9:$G$202))+(SUMIF(Naiset!$C$9:$C$166,C16,Naiset!$G$9:$G$205))+(SUMIF(Nuoret!$C$9:$C$173,C16,Nuoret!$G$9:$G$212))+(SUMIF('Seniorit (Pappa)'!$C$9:$C$30,C16,'Seniorit (Pappa)'!$G$9:$G$200))</f>
        <v>0</v>
      </c>
      <c r="H16" s="27">
        <f>(SUMIF(Yleinen!$C$9:$C$147,C16,Yleinen!$H$9:$H$215))+(SUMIF('Etuveto kard.'!$C$9:$C$163,C16,'Etuveto kard.'!$H$9:$H$202))+(SUMIF(Naiset!$C$9:$C$166,C16,Naiset!$H$9:$H$205))+(SUMIF(Nuoret!$C$9:$C$173,C16,Nuoret!$H$9:$H$212))+(SUMIF('Seniorit (Pappa)'!$C$9:$C$30,C16,'Seniorit (Pappa)'!$H$9:$H$200))</f>
        <v>0</v>
      </c>
      <c r="I16" s="37">
        <f>(SUMIF(Yleinen!$C$9:$C$147,C16,Yleinen!$I$9:$I$215))+(SUMIF('Etuveto kard.'!$C$9:$C$163,C16,'Etuveto kard.'!$I$9:$I$202))+(SUMIF(Naiset!$C$9:$C$166,C16,Naiset!$I$9:$I$205))+(SUMIF(Nuoret!$C$9:$C$173,C16,Nuoret!$I$9:$I$212))+(SUMIF('Seniorit (Pappa)'!$C$9:$C$30,C16,'Seniorit (Pappa)'!$I$9:$I$200))</f>
        <v>0</v>
      </c>
      <c r="J16" s="27">
        <f>(SUMIF(Yleinen!$C$9:$C$147,C16,Yleinen!$J$9:$J$215))+(SUMIF('Etuveto kard.'!$C$9:$C$163,C16,'Etuveto kard.'!$J$9:$J$202))+(SUMIF(Naiset!$C$9:$C$166,C16,Naiset!$J$9:$J$205))+(SUMIF(Nuoret!$C$9:$C$173,C16,Nuoret!$J$9:$J$212))+(SUMIF('Seniorit (Pappa)'!$C$9:$C$30,C16,'Seniorit (Pappa)'!$J$9:$J$200))</f>
        <v>0</v>
      </c>
      <c r="K16" s="27">
        <v>9</v>
      </c>
      <c r="L16" s="15">
        <f t="shared" si="0"/>
        <v>65</v>
      </c>
    </row>
    <row r="17" spans="1:12" ht="12.75">
      <c r="A17" s="13">
        <v>9</v>
      </c>
      <c r="B17" s="13" t="s">
        <v>165</v>
      </c>
      <c r="C17" s="14" t="s">
        <v>56</v>
      </c>
      <c r="D17" s="27">
        <f>(SUMIF(Yleinen!$C$9:$C$147,C17,Yleinen!$D$9:$D$215))+(SUMIF('Etuveto kard.'!$C$9:$C$163,C17,'Etuveto kard.'!$D$9:$D$202))+(SUMIF(Naiset!$C$9:$C$166,C17,Naiset!$D$9:$D$205))+(SUMIF(Nuoret!$C$9:$C$173,C17,Nuoret!$D$9:$D$212))+(SUMIF('Seniorit (Pappa)'!$C$9:$C$30,C17,'Seniorit (Pappa)'!$D$9:$D$200))</f>
        <v>0</v>
      </c>
      <c r="E17" s="27">
        <f>(SUMIF(Yleinen!$C$9:$C$147,C17,Yleinen!$E$9:$E$215))+(SUMIF('Etuveto kard.'!$C$9:$C$163,C17,'Etuveto kard.'!$E$9:$E$202))+(SUMIF(Naiset!$C$9:$C$166,C17,Naiset!$E$9:$E$205))+(SUMIF(Nuoret!$C$9:$C$173,C17,Nuoret!$E$9:$E$212))+(SUMIF('Seniorit (Pappa)'!$C$9:$C$30,C17,'Seniorit (Pappa)'!$E$9:$E$200))</f>
        <v>12</v>
      </c>
      <c r="F17" s="27">
        <f>(SUMIF(Yleinen!$C$9:$C$147,C17,Yleinen!$F$9:$F$215))+(SUMIF('Etuveto kard.'!$C$9:$C$163,C17,'Etuveto kard.'!$F$9:$F$202))+(SUMIF(Naiset!$C$9:$C$166,C17,Naiset!$F$9:$F$205))+(SUMIF(Nuoret!$C$9:$C$173,C17,Nuoret!$F$9:$F$212))+(SUMIF('Seniorit (Pappa)'!$C$9:$C$30,C17,'Seniorit (Pappa)'!$F$9:$F$200))</f>
        <v>0</v>
      </c>
      <c r="G17" s="27">
        <f>(SUMIF(Yleinen!$C$9:$C$147,C17,Yleinen!$G$9:$G$215))+(SUMIF('Etuveto kard.'!$C$9:$C$163,C17,'Etuveto kard.'!$G$9:$G$202))+(SUMIF(Naiset!$C$9:$C$166,C17,Naiset!$G$9:$G$205))+(SUMIF(Nuoret!$C$9:$C$173,C17,Nuoret!$G$9:$G$212))+(SUMIF('Seniorit (Pappa)'!$C$9:$C$30,C17,'Seniorit (Pappa)'!$G$9:$G$200))</f>
        <v>0</v>
      </c>
      <c r="H17" s="27">
        <f>(SUMIF(Yleinen!$C$9:$C$147,C17,Yleinen!$H$9:$H$215))+(SUMIF('Etuveto kard.'!$C$9:$C$163,C17,'Etuveto kard.'!$H$9:$H$202))+(SUMIF(Naiset!$C$9:$C$166,C17,Naiset!$H$9:$H$205))+(SUMIF(Nuoret!$C$9:$C$173,C17,Nuoret!$H$9:$H$212))+(SUMIF('Seniorit (Pappa)'!$C$9:$C$30,C17,'Seniorit (Pappa)'!$H$9:$H$200))</f>
        <v>9</v>
      </c>
      <c r="I17" s="37">
        <f>(SUMIF(Yleinen!$C$9:$C$147,C17,Yleinen!$I$9:$I$215))+(SUMIF('Etuveto kard.'!$C$9:$C$163,C17,'Etuveto kard.'!$I$9:$I$202))+(SUMIF(Naiset!$C$9:$C$166,C17,Naiset!$I$9:$I$205))+(SUMIF(Nuoret!$C$9:$C$173,C17,Nuoret!$I$9:$I$212))+(SUMIF('Seniorit (Pappa)'!$C$9:$C$30,C17,'Seniorit (Pappa)'!$I$9:$I$200))</f>
        <v>0</v>
      </c>
      <c r="J17" s="27">
        <f>(SUMIF(Yleinen!$C$9:$C$147,C17,Yleinen!$J$9:$J$215))+(SUMIF('Etuveto kard.'!$C$9:$C$163,C17,'Etuveto kard.'!$J$9:$J$202))+(SUMIF(Naiset!$C$9:$C$166,C17,Naiset!$J$9:$J$205))+(SUMIF(Nuoret!$C$9:$C$173,C17,Nuoret!$J$9:$J$212))+(SUMIF('Seniorit (Pappa)'!$C$9:$C$30,C17,'Seniorit (Pappa)'!$J$9:$J$200))</f>
        <v>22</v>
      </c>
      <c r="K17" s="27"/>
      <c r="L17" s="15">
        <f t="shared" si="0"/>
        <v>43</v>
      </c>
    </row>
    <row r="18" spans="1:12" ht="12.75">
      <c r="A18" s="13">
        <v>10</v>
      </c>
      <c r="B18" s="13" t="s">
        <v>166</v>
      </c>
      <c r="C18" s="14" t="s">
        <v>167</v>
      </c>
      <c r="D18" s="27">
        <f>(SUMIF(Yleinen!$C$9:$C$147,C18,Yleinen!$D$9:$D$215))+(SUMIF('Etuveto kard.'!$C$9:$C$163,C18,'Etuveto kard.'!$D$9:$D$202))+(SUMIF(Naiset!$C$9:$C$166,C18,Naiset!$D$9:$D$205))+(SUMIF(Nuoret!$C$9:$C$173,C18,Nuoret!$D$9:$D$212))+(SUMIF('Seniorit (Pappa)'!$C$9:$C$30,C18,'Seniorit (Pappa)'!$D$9:$D$200))</f>
        <v>9</v>
      </c>
      <c r="E18" s="27">
        <f>(SUMIF(Yleinen!$C$9:$C$147,C18,Yleinen!$E$9:$E$215))+(SUMIF('Etuveto kard.'!$C$9:$C$163,C18,'Etuveto kard.'!$E$9:$E$202))+(SUMIF(Naiset!$C$9:$C$166,C18,Naiset!$E$9:$E$205))+(SUMIF(Nuoret!$C$9:$C$173,C18,Nuoret!$E$9:$E$212))+(SUMIF('Seniorit (Pappa)'!$C$9:$C$30,C18,'Seniorit (Pappa)'!$E$9:$E$200))</f>
        <v>7</v>
      </c>
      <c r="F18" s="27">
        <f>(SUMIF(Yleinen!$C$9:$C$147,C18,Yleinen!$F$9:$F$215))+(SUMIF('Etuveto kard.'!$C$9:$C$163,C18,'Etuveto kard.'!$F$9:$F$202))+(SUMIF(Naiset!$C$9:$C$166,C18,Naiset!$F$9:$F$205))+(SUMIF(Nuoret!$C$9:$C$173,C18,Nuoret!$F$9:$F$212))+(SUMIF('Seniorit (Pappa)'!$C$9:$C$30,C18,'Seniorit (Pappa)'!$F$9:$F$200))</f>
        <v>0</v>
      </c>
      <c r="G18" s="27">
        <f>(SUMIF(Yleinen!$C$9:$C$147,C18,Yleinen!$G$9:$G$215))+(SUMIF('Etuveto kard.'!$C$9:$C$163,C18,'Etuveto kard.'!$G$9:$G$202))+(SUMIF(Naiset!$C$9:$C$166,C18,Naiset!$G$9:$G$205))+(SUMIF(Nuoret!$C$9:$C$173,C18,Nuoret!$G$9:$G$212))+(SUMIF('Seniorit (Pappa)'!$C$9:$C$30,C18,'Seniorit (Pappa)'!$G$9:$G$200))</f>
        <v>0</v>
      </c>
      <c r="H18" s="27">
        <f>(SUMIF(Yleinen!$C$9:$C$147,C18,Yleinen!$H$9:$H$215))+(SUMIF('Etuveto kard.'!$C$9:$C$163,C18,'Etuveto kard.'!$H$9:$H$202))+(SUMIF(Naiset!$C$9:$C$166,C18,Naiset!$H$9:$H$205))+(SUMIF(Nuoret!$C$9:$C$173,C18,Nuoret!$H$9:$H$212))+(SUMIF('Seniorit (Pappa)'!$C$9:$C$30,C18,'Seniorit (Pappa)'!$H$9:$H$200))</f>
        <v>0</v>
      </c>
      <c r="I18" s="37">
        <f>(SUMIF(Yleinen!$C$9:$C$147,C18,Yleinen!$I$9:$I$215))+(SUMIF('Etuveto kard.'!$C$9:$C$163,C18,'Etuveto kard.'!$I$9:$I$202))+(SUMIF(Naiset!$C$9:$C$166,C18,Naiset!$I$9:$I$205))+(SUMIF(Nuoret!$C$9:$C$173,C18,Nuoret!$I$9:$I$212))+(SUMIF('Seniorit (Pappa)'!$C$9:$C$30,C18,'Seniorit (Pappa)'!$I$9:$I$200))</f>
        <v>5</v>
      </c>
      <c r="J18" s="27">
        <f>(SUMIF(Yleinen!$C$9:$C$147,C18,Yleinen!$J$9:$J$215))+(SUMIF('Etuveto kard.'!$C$9:$C$163,C18,'Etuveto kard.'!$J$9:$J$202))+(SUMIF(Naiset!$C$9:$C$166,C18,Naiset!$J$9:$J$205))+(SUMIF(Nuoret!$C$9:$C$173,C18,Nuoret!$J$9:$J$212))+(SUMIF('Seniorit (Pappa)'!$C$9:$C$30,C18,'Seniorit (Pappa)'!$J$9:$J$200))</f>
        <v>11</v>
      </c>
      <c r="K18" s="27">
        <v>6</v>
      </c>
      <c r="L18" s="15">
        <f t="shared" si="0"/>
        <v>38</v>
      </c>
    </row>
    <row r="19" spans="1:12" ht="12.75">
      <c r="A19" s="13">
        <v>11</v>
      </c>
      <c r="B19" s="13" t="s">
        <v>170</v>
      </c>
      <c r="C19" s="14" t="s">
        <v>145</v>
      </c>
      <c r="D19" s="27">
        <f>(SUMIF(Yleinen!$C$9:$C$147,C19,Yleinen!$D$9:$D$215))+(SUMIF('Etuveto kard.'!$C$9:$C$163,C19,'Etuveto kard.'!$D$9:$D$202))+(SUMIF(Naiset!$C$9:$C$166,C19,Naiset!$D$9:$D$205))+(SUMIF(Nuoret!$C$9:$C$173,C19,Nuoret!$D$9:$D$212))+(SUMIF('Seniorit (Pappa)'!$C$9:$C$30,C19,'Seniorit (Pappa)'!$D$9:$D$200))</f>
        <v>0</v>
      </c>
      <c r="E19" s="27">
        <f>(SUMIF(Yleinen!$C$9:$C$147,C19,Yleinen!$E$9:$E$215))+(SUMIF('Etuveto kard.'!$C$9:$C$163,C19,'Etuveto kard.'!$E$9:$E$202))+(SUMIF(Naiset!$C$9:$C$166,C19,Naiset!$E$9:$E$205))+(SUMIF(Nuoret!$C$9:$C$173,C19,Nuoret!$E$9:$E$212))+(SUMIF('Seniorit (Pappa)'!$C$9:$C$30,C19,'Seniorit (Pappa)'!$E$9:$E$200))</f>
        <v>7</v>
      </c>
      <c r="F19" s="27">
        <f>(SUMIF(Yleinen!$C$9:$C$147,C19,Yleinen!$F$9:$F$215))+(SUMIF('Etuveto kard.'!$C$9:$C$163,C19,'Etuveto kard.'!$F$9:$F$202))+(SUMIF(Naiset!$C$9:$C$166,C19,Naiset!$F$9:$F$205))+(SUMIF(Nuoret!$C$9:$C$173,C19,Nuoret!$F$9:$F$212))+(SUMIF('Seniorit (Pappa)'!$C$9:$C$30,C19,'Seniorit (Pappa)'!$F$9:$F$200))</f>
        <v>0</v>
      </c>
      <c r="G19" s="27">
        <f>(SUMIF(Yleinen!$C$9:$C$147,C19,Yleinen!$G$9:$G$215))+(SUMIF('Etuveto kard.'!$C$9:$C$163,C19,'Etuveto kard.'!$G$9:$G$202))+(SUMIF(Naiset!$C$9:$C$166,C19,Naiset!$G$9:$G$205))+(SUMIF(Nuoret!$C$9:$C$173,C19,Nuoret!$G$9:$G$212))+(SUMIF('Seniorit (Pappa)'!$C$9:$C$30,C19,'Seniorit (Pappa)'!$G$9:$G$200))</f>
        <v>0</v>
      </c>
      <c r="H19" s="27">
        <f>(SUMIF(Yleinen!$C$9:$C$147,C19,Yleinen!$H$9:$H$215))+(SUMIF('Etuveto kard.'!$C$9:$C$163,C19,'Etuveto kard.'!$H$9:$H$202))+(SUMIF(Naiset!$C$9:$C$166,C19,Naiset!$H$9:$H$205))+(SUMIF(Nuoret!$C$9:$C$173,C19,Nuoret!$H$9:$H$212))+(SUMIF('Seniorit (Pappa)'!$C$9:$C$30,C19,'Seniorit (Pappa)'!$H$9:$H$200))</f>
        <v>0</v>
      </c>
      <c r="I19" s="37">
        <f>(SUMIF(Yleinen!$C$9:$C$147,C19,Yleinen!$I$9:$I$215))+(SUMIF('Etuveto kard.'!$C$9:$C$163,C19,'Etuveto kard.'!$I$9:$I$202))+(SUMIF(Naiset!$C$9:$C$166,C19,Naiset!$I$9:$I$205))+(SUMIF(Nuoret!$C$9:$C$173,C19,Nuoret!$I$9:$I$212))+(SUMIF('Seniorit (Pappa)'!$C$9:$C$30,C19,'Seniorit (Pappa)'!$I$9:$I$200))</f>
        <v>0</v>
      </c>
      <c r="J19" s="27">
        <f>(SUMIF(Yleinen!$C$9:$C$147,C19,Yleinen!$J$9:$J$215))+(SUMIF('Etuveto kard.'!$C$9:$C$163,C19,'Etuveto kard.'!$J$9:$J$202))+(SUMIF(Naiset!$C$9:$C$166,C19,Naiset!$J$9:$J$205))+(SUMIF(Nuoret!$C$9:$C$173,C19,Nuoret!$J$9:$J$212))+(SUMIF('Seniorit (Pappa)'!$C$9:$C$30,C19,'Seniorit (Pappa)'!$J$9:$J$200))</f>
        <v>4</v>
      </c>
      <c r="K19" s="27">
        <v>9</v>
      </c>
      <c r="L19" s="15">
        <f t="shared" si="0"/>
        <v>20</v>
      </c>
    </row>
    <row r="20" spans="1:12" ht="12.75">
      <c r="A20" s="13">
        <v>12</v>
      </c>
      <c r="B20" s="13" t="s">
        <v>168</v>
      </c>
      <c r="C20" s="14" t="s">
        <v>74</v>
      </c>
      <c r="D20" s="27">
        <f>(SUMIF(Yleinen!$C$9:$C$147,C20,Yleinen!$D$9:$D$215))+(SUMIF('Etuveto kard.'!$C$9:$C$163,C20,'Etuveto kard.'!$D$9:$D$202))+(SUMIF(Naiset!$C$9:$C$166,C20,Naiset!$D$9:$D$205))+(SUMIF(Nuoret!$C$9:$C$173,C20,Nuoret!$D$9:$D$212))+(SUMIF('Seniorit (Pappa)'!$C$9:$C$30,C20,'Seniorit (Pappa)'!$D$9:$D$200))</f>
        <v>0</v>
      </c>
      <c r="E20" s="27">
        <f>(SUMIF(Yleinen!$C$9:$C$147,C20,Yleinen!$E$9:$E$215))+(SUMIF('Etuveto kard.'!$C$9:$C$163,C20,'Etuveto kard.'!$E$9:$E$202))+(SUMIF(Naiset!$C$9:$C$166,C20,Naiset!$E$9:$E$205))+(SUMIF(Nuoret!$C$9:$C$173,C20,Nuoret!$E$9:$E$212))+(SUMIF('Seniorit (Pappa)'!$C$9:$C$30,C20,'Seniorit (Pappa)'!$E$9:$E$200))</f>
        <v>2</v>
      </c>
      <c r="F20" s="27">
        <f>(SUMIF(Yleinen!$C$9:$C$147,C20,Yleinen!$F$9:$F$215))+(SUMIF('Etuveto kard.'!$C$9:$C$163,C20,'Etuveto kard.'!$F$9:$F$202))+(SUMIF(Naiset!$C$9:$C$166,C20,Naiset!$F$9:$F$205))+(SUMIF(Nuoret!$C$9:$C$173,C20,Nuoret!$F$9:$F$212))+(SUMIF('Seniorit (Pappa)'!$C$9:$C$30,C20,'Seniorit (Pappa)'!$F$9:$F$200))</f>
        <v>9</v>
      </c>
      <c r="G20" s="27">
        <f>(SUMIF(Yleinen!$C$9:$C$147,C20,Yleinen!$G$9:$G$215))+(SUMIF('Etuveto kard.'!$C$9:$C$163,C20,'Etuveto kard.'!$G$9:$G$202))+(SUMIF(Naiset!$C$9:$C$166,C20,Naiset!$G$9:$G$205))+(SUMIF(Nuoret!$C$9:$C$173,C20,Nuoret!$G$9:$G$212))+(SUMIF('Seniorit (Pappa)'!$C$9:$C$30,C20,'Seniorit (Pappa)'!$G$9:$G$200))</f>
        <v>0</v>
      </c>
      <c r="H20" s="27">
        <f>(SUMIF(Yleinen!$C$9:$C$147,C20,Yleinen!$H$9:$H$215))+(SUMIF('Etuveto kard.'!$C$9:$C$163,C20,'Etuveto kard.'!$H$9:$H$202))+(SUMIF(Naiset!$C$9:$C$166,C20,Naiset!$H$9:$H$205))+(SUMIF(Nuoret!$C$9:$C$173,C20,Nuoret!$H$9:$H$212))+(SUMIF('Seniorit (Pappa)'!$C$9:$C$30,C20,'Seniorit (Pappa)'!$H$9:$H$200))</f>
        <v>0</v>
      </c>
      <c r="I20" s="37">
        <f>(SUMIF(Yleinen!$C$9:$C$147,C20,Yleinen!$I$9:$I$215))+(SUMIF('Etuveto kard.'!$C$9:$C$163,C20,'Etuveto kard.'!$I$9:$I$202))+(SUMIF(Naiset!$C$9:$C$166,C20,Naiset!$I$9:$I$205))+(SUMIF(Nuoret!$C$9:$C$173,C20,Nuoret!$I$9:$I$212))+(SUMIF('Seniorit (Pappa)'!$C$9:$C$30,C20,'Seniorit (Pappa)'!$I$9:$I$200))</f>
        <v>0</v>
      </c>
      <c r="J20" s="27">
        <f>(SUMIF(Yleinen!$C$9:$C$147,C20,Yleinen!$J$9:$J$215))+(SUMIF('Etuveto kard.'!$C$9:$C$163,C20,'Etuveto kard.'!$J$9:$J$202))+(SUMIF(Naiset!$C$9:$C$166,C20,Naiset!$J$9:$J$205))+(SUMIF(Nuoret!$C$9:$C$173,C20,Nuoret!$J$9:$J$212))+(SUMIF('Seniorit (Pappa)'!$C$9:$C$30,C20,'Seniorit (Pappa)'!$J$9:$J$200))</f>
        <v>5</v>
      </c>
      <c r="K20" s="27"/>
      <c r="L20" s="15">
        <f t="shared" si="0"/>
        <v>16</v>
      </c>
    </row>
    <row r="21" spans="1:12" ht="12.75">
      <c r="A21" s="13">
        <v>13</v>
      </c>
      <c r="B21" s="13" t="s">
        <v>169</v>
      </c>
      <c r="C21" s="14" t="s">
        <v>71</v>
      </c>
      <c r="D21" s="27">
        <f>(SUMIF(Yleinen!$C$9:$C$147,C21,Yleinen!$D$9:$D$215))+(SUMIF('Etuveto kard.'!$C$9:$C$163,C21,'Etuveto kard.'!$D$9:$D$202))+(SUMIF(Naiset!$C$9:$C$166,C21,Naiset!$D$9:$D$205))+(SUMIF(Nuoret!$C$9:$C$173,C21,Nuoret!$D$9:$D$212))+(SUMIF('Seniorit (Pappa)'!$C$9:$C$30,C21,'Seniorit (Pappa)'!$D$9:$D$200))</f>
        <v>0</v>
      </c>
      <c r="E21" s="27">
        <f>(SUMIF(Yleinen!$C$9:$C$147,C21,Yleinen!$E$9:$E$215))+(SUMIF('Etuveto kard.'!$C$9:$C$163,C21,'Etuveto kard.'!$E$9:$E$202))+(SUMIF(Naiset!$C$9:$C$166,C21,Naiset!$E$9:$E$205))+(SUMIF(Nuoret!$C$9:$C$173,C21,Nuoret!$E$9:$E$212))+(SUMIF('Seniorit (Pappa)'!$C$9:$C$30,C21,'Seniorit (Pappa)'!$E$9:$E$200))</f>
        <v>0</v>
      </c>
      <c r="F21" s="27">
        <f>(SUMIF(Yleinen!$C$9:$C$147,C21,Yleinen!$F$9:$F$215))+(SUMIF('Etuveto kard.'!$C$9:$C$163,C21,'Etuveto kard.'!$F$9:$F$202))+(SUMIF(Naiset!$C$9:$C$166,C21,Naiset!$F$9:$F$205))+(SUMIF(Nuoret!$C$9:$C$173,C21,Nuoret!$F$9:$F$212))+(SUMIF('Seniorit (Pappa)'!$C$9:$C$30,C21,'Seniorit (Pappa)'!$F$9:$F$200))</f>
        <v>0</v>
      </c>
      <c r="G21" s="27">
        <f>(SUMIF(Yleinen!$C$9:$C$147,C21,Yleinen!$G$9:$G$215))+(SUMIF('Etuveto kard.'!$C$9:$C$163,C21,'Etuveto kard.'!$G$9:$G$202))+(SUMIF(Naiset!$C$9:$C$166,C21,Naiset!$G$9:$G$205))+(SUMIF(Nuoret!$C$9:$C$173,C21,Nuoret!$G$9:$G$212))+(SUMIF('Seniorit (Pappa)'!$C$9:$C$30,C21,'Seniorit (Pappa)'!$G$9:$G$200))</f>
        <v>0</v>
      </c>
      <c r="H21" s="27">
        <f>(SUMIF(Yleinen!$C$9:$C$147,C21,Yleinen!$H$9:$H$215))+(SUMIF('Etuveto kard.'!$C$9:$C$163,C21,'Etuveto kard.'!$H$9:$H$202))+(SUMIF(Naiset!$C$9:$C$166,C21,Naiset!$H$9:$H$205))+(SUMIF(Nuoret!$C$9:$C$173,C21,Nuoret!$H$9:$H$212))+(SUMIF('Seniorit (Pappa)'!$C$9:$C$30,C21,'Seniorit (Pappa)'!$H$9:$H$200))</f>
        <v>11</v>
      </c>
      <c r="I21" s="37">
        <f>(SUMIF(Yleinen!$C$9:$C$147,C21,Yleinen!$I$9:$I$215))+(SUMIF('Etuveto kard.'!$C$9:$C$163,C21,'Etuveto kard.'!$I$9:$I$202))+(SUMIF(Naiset!$C$9:$C$166,C21,Naiset!$I$9:$I$205))+(SUMIF(Nuoret!$C$9:$C$173,C21,Nuoret!$I$9:$I$212))+(SUMIF('Seniorit (Pappa)'!$C$9:$C$30,C21,'Seniorit (Pappa)'!$I$9:$I$200))</f>
        <v>0</v>
      </c>
      <c r="J21" s="27">
        <f>(SUMIF(Yleinen!$C$9:$C$147,C21,Yleinen!$J$9:$J$215))+(SUMIF('Etuveto kard.'!$C$9:$C$163,C21,'Etuveto kard.'!$J$9:$J$202))+(SUMIF(Naiset!$C$9:$C$166,C21,Naiset!$J$9:$J$205))+(SUMIF(Nuoret!$C$9:$C$173,C21,Nuoret!$J$9:$J$212))+(SUMIF('Seniorit (Pappa)'!$C$9:$C$30,C21,'Seniorit (Pappa)'!$J$9:$J$200))</f>
        <v>0</v>
      </c>
      <c r="K21" s="27">
        <v>3</v>
      </c>
      <c r="L21" s="15">
        <f t="shared" si="0"/>
        <v>14</v>
      </c>
    </row>
    <row r="22" spans="1:12" ht="12.75">
      <c r="A22" s="13">
        <v>14</v>
      </c>
      <c r="B22" s="13" t="s">
        <v>176</v>
      </c>
      <c r="C22" s="14" t="s">
        <v>177</v>
      </c>
      <c r="D22" s="27">
        <f>(SUMIF(Yleinen!$C$9:$C$147,C22,Yleinen!$D$9:$D$215))+(SUMIF('Etuveto kard.'!$C$9:$C$163,C22,'Etuveto kard.'!$D$9:$D$202))+(SUMIF(Naiset!$C$9:$C$166,C22,Naiset!$D$9:$D$205))+(SUMIF(Nuoret!$C$9:$C$173,C22,Nuoret!$D$9:$D$212))+(SUMIF('Seniorit (Pappa)'!$C$9:$C$30,C22,'Seniorit (Pappa)'!$D$9:$D$200))</f>
        <v>0</v>
      </c>
      <c r="E22" s="27"/>
      <c r="F22" s="27">
        <f>(SUMIF(Yleinen!$C$9:$C$147,C22,Yleinen!$F$9:$F$215))+(SUMIF('Etuveto kard.'!$C$9:$C$163,C22,'Etuveto kard.'!$F$9:$F$202))+(SUMIF(Naiset!$C$9:$C$166,C22,Naiset!$F$9:$F$205))+(SUMIF(Nuoret!$C$9:$C$173,C22,Nuoret!$F$9:$F$212))+(SUMIF('Seniorit (Pappa)'!$C$9:$C$30,C22,'Seniorit (Pappa)'!$F$9:$F$200))</f>
        <v>0</v>
      </c>
      <c r="G22" s="27">
        <f>(SUMIF(Yleinen!$C$9:$C$147,C22,Yleinen!$G$9:$G$215))+(SUMIF('Etuveto kard.'!$C$9:$C$163,C22,'Etuveto kard.'!$G$9:$G$202))+(SUMIF(Naiset!$C$9:$C$166,C22,Naiset!$G$9:$G$205))+(SUMIF(Nuoret!$C$9:$C$173,C22,Nuoret!$G$9:$G$212))+(SUMIF('Seniorit (Pappa)'!$C$9:$C$30,C22,'Seniorit (Pappa)'!$G$9:$G$200))</f>
        <v>0</v>
      </c>
      <c r="H22" s="27">
        <f>(SUMIF(Yleinen!$C$9:$C$147,C22,Yleinen!$H$9:$H$215))+(SUMIF('Etuveto kard.'!$C$9:$C$163,C22,'Etuveto kard.'!$H$9:$H$202))+(SUMIF(Naiset!$C$9:$C$166,C22,Naiset!$H$9:$H$205))+(SUMIF(Nuoret!$C$9:$C$173,C22,Nuoret!$H$9:$H$212))+(SUMIF('Seniorit (Pappa)'!$C$9:$C$30,C22,'Seniorit (Pappa)'!$H$9:$H$200))</f>
        <v>0</v>
      </c>
      <c r="I22" s="37">
        <f>(SUMIF(Yleinen!$C$9:$C$147,C22,Yleinen!$I$9:$I$215))+(SUMIF('Etuveto kard.'!$C$9:$C$163,C22,'Etuveto kard.'!$I$9:$I$202))+(SUMIF(Naiset!$C$9:$C$166,C22,Naiset!$I$9:$I$205))+(SUMIF(Nuoret!$C$9:$C$173,C22,Nuoret!$I$9:$I$212))+(SUMIF('Seniorit (Pappa)'!$C$9:$C$30,C22,'Seniorit (Pappa)'!$I$9:$I$200))</f>
        <v>0</v>
      </c>
      <c r="J22" s="27">
        <f>(SUMIF(Yleinen!$C$9:$C$147,C22,Yleinen!$J$9:$J$215))+(SUMIF('Etuveto kard.'!$C$9:$C$163,C22,'Etuveto kard.'!$J$9:$J$202))+(SUMIF(Naiset!$C$9:$C$166,C22,Naiset!$J$9:$J$205))+(SUMIF(Nuoret!$C$9:$C$173,C22,Nuoret!$J$9:$J$212))+(SUMIF('Seniorit (Pappa)'!$C$9:$C$30,C22,'Seniorit (Pappa)'!$J$9:$J$200))</f>
        <v>0</v>
      </c>
      <c r="K22" s="27">
        <v>11</v>
      </c>
      <c r="L22" s="15">
        <f t="shared" si="0"/>
        <v>11</v>
      </c>
    </row>
    <row r="23" spans="1:12" ht="12.75">
      <c r="A23" s="13">
        <v>15</v>
      </c>
      <c r="B23" s="13" t="s">
        <v>171</v>
      </c>
      <c r="C23" s="14" t="s">
        <v>89</v>
      </c>
      <c r="D23" s="27">
        <f>(SUMIF(Yleinen!$C$9:$C$147,C23,Yleinen!$D$9:$D$215))+(SUMIF('Etuveto kard.'!$C$9:$C$163,C23,'Etuveto kard.'!$D$9:$D$202))+(SUMIF(Naiset!$C$9:$C$166,C23,Naiset!$D$9:$D$205))+(SUMIF(Nuoret!$C$9:$C$173,C23,Nuoret!$D$9:$D$212))+(SUMIF('Seniorit (Pappa)'!$C$9:$C$30,C23,'Seniorit (Pappa)'!$D$9:$D$200))</f>
        <v>0</v>
      </c>
      <c r="E23" s="27">
        <f>(SUMIF(Yleinen!$C$9:$C$147,C23,Yleinen!$E$9:$E$215))+(SUMIF('Etuveto kard.'!$C$9:$C$163,C23,'Etuveto kard.'!$E$9:$E$202))+(SUMIF(Naiset!$C$9:$C$166,C23,Naiset!$E$9:$E$205))+(SUMIF(Nuoret!$C$9:$C$173,C23,Nuoret!$E$9:$E$212))+(SUMIF('Seniorit (Pappa)'!$C$9:$C$30,C23,'Seniorit (Pappa)'!$E$9:$E$200))</f>
        <v>0</v>
      </c>
      <c r="F23" s="27">
        <f>(SUMIF(Yleinen!$C$9:$C$147,C23,Yleinen!$F$9:$F$215))+(SUMIF('Etuveto kard.'!$C$9:$C$163,C23,'Etuveto kard.'!$F$9:$F$202))+(SUMIF(Naiset!$C$9:$C$166,C23,Naiset!$F$9:$F$205))+(SUMIF(Nuoret!$C$9:$C$173,C23,Nuoret!$F$9:$F$212))+(SUMIF('Seniorit (Pappa)'!$C$9:$C$30,C23,'Seniorit (Pappa)'!$F$9:$F$200))</f>
        <v>0</v>
      </c>
      <c r="G23" s="27">
        <f>(SUMIF(Yleinen!$C$9:$C$147,C23,Yleinen!$G$9:$G$215))+(SUMIF('Etuveto kard.'!$C$9:$C$163,C23,'Etuveto kard.'!$G$9:$G$202))+(SUMIF(Naiset!$C$9:$C$166,C23,Naiset!$G$9:$G$205))+(SUMIF(Nuoret!$C$9:$C$173,C23,Nuoret!$G$9:$G$212))+(SUMIF('Seniorit (Pappa)'!$C$9:$C$30,C23,'Seniorit (Pappa)'!$G$9:$G$200))</f>
        <v>0</v>
      </c>
      <c r="H23" s="27">
        <f>(SUMIF(Yleinen!$C$9:$C$147,C23,Yleinen!$H$9:$H$215))+(SUMIF('Etuveto kard.'!$C$9:$C$163,C23,'Etuveto kard.'!$H$9:$H$202))+(SUMIF(Naiset!$C$9:$C$166,C23,Naiset!$H$9:$H$205))+(SUMIF(Nuoret!$C$9:$C$173,C23,Nuoret!$H$9:$H$212))+(SUMIF('Seniorit (Pappa)'!$C$9:$C$30,C23,'Seniorit (Pappa)'!$H$9:$H$200))</f>
        <v>6</v>
      </c>
      <c r="I23" s="37">
        <f>(SUMIF(Yleinen!$C$9:$C$147,C23,Yleinen!$I$9:$I$215))+(SUMIF('Etuveto kard.'!$C$9:$C$163,C23,'Etuveto kard.'!$I$9:$I$202))+(SUMIF(Naiset!$C$9:$C$166,C23,Naiset!$I$9:$I$205))+(SUMIF(Nuoret!$C$9:$C$173,C23,Nuoret!$I$9:$I$212))+(SUMIF('Seniorit (Pappa)'!$C$9:$C$30,C23,'Seniorit (Pappa)'!$I$9:$I$200))</f>
        <v>0</v>
      </c>
      <c r="J23" s="27">
        <f>(SUMIF(Yleinen!$C$9:$C$147,C23,Yleinen!$J$9:$J$215))+(SUMIF('Etuveto kard.'!$C$9:$C$163,C23,'Etuveto kard.'!$J$9:$J$202))+(SUMIF(Naiset!$C$9:$C$166,C23,Naiset!$J$9:$J$205))+(SUMIF(Nuoret!$C$9:$C$173,C23,Nuoret!$J$9:$J$212))+(SUMIF('Seniorit (Pappa)'!$C$9:$C$30,C23,'Seniorit (Pappa)'!$J$9:$J$200))</f>
        <v>0</v>
      </c>
      <c r="K23" s="27"/>
      <c r="L23" s="15">
        <f t="shared" si="0"/>
        <v>6</v>
      </c>
    </row>
    <row r="24" spans="1:12" ht="12.75" hidden="1">
      <c r="A24" s="13">
        <v>16</v>
      </c>
      <c r="B24" s="13" t="s">
        <v>174</v>
      </c>
      <c r="C24" s="14" t="s">
        <v>175</v>
      </c>
      <c r="D24" s="27">
        <f>(SUMIF(Yleinen!$C$9:$C$147,C24,Yleinen!$D$9:$D$215))+(SUMIF('Etuveto kard.'!$C$9:$C$163,C24,'Etuveto kard.'!$D$9:$D$202))+(SUMIF(Naiset!$C$9:$C$166,C24,Naiset!$D$9:$D$205))+(SUMIF(Nuoret!$C$9:$C$173,C24,Nuoret!$D$9:$D$212))+(SUMIF('Seniorit (Pappa)'!$C$9:$C$30,C24,'Seniorit (Pappa)'!$D$9:$D$200))</f>
        <v>0</v>
      </c>
      <c r="E24" s="27">
        <f>(SUMIF(Yleinen!$C$9:$C$147,C24,Yleinen!$E$9:$E$215))+(SUMIF('Etuveto kard.'!$C$9:$C$163,C24,'Etuveto kard.'!$E$9:$E$202))+(SUMIF(Naiset!$C$9:$C$166,C24,Naiset!$E$9:$E$205))+(SUMIF(Nuoret!$C$9:$C$173,C24,Nuoret!$E$9:$E$212))+(SUMIF('Seniorit (Pappa)'!$C$9:$C$30,C24,'Seniorit (Pappa)'!$E$9:$E$200))</f>
        <v>0</v>
      </c>
      <c r="F24" s="27">
        <f>(SUMIF(Yleinen!$C$9:$C$147,C24,Yleinen!$F$9:$F$215))+(SUMIF('Etuveto kard.'!$C$9:$C$163,C24,'Etuveto kard.'!$F$9:$F$202))+(SUMIF(Naiset!$C$9:$C$166,C24,Naiset!$F$9:$F$205))+(SUMIF(Nuoret!$C$9:$C$173,C24,Nuoret!$F$9:$F$212))+(SUMIF('Seniorit (Pappa)'!$C$9:$C$30,C24,'Seniorit (Pappa)'!$F$9:$F$200))</f>
        <v>0</v>
      </c>
      <c r="G24" s="27">
        <f>(SUMIF(Yleinen!$C$9:$C$147,C24,Yleinen!$G$9:$G$215))+(SUMIF('Etuveto kard.'!$C$9:$C$163,C24,'Etuveto kard.'!$G$9:$G$202))+(SUMIF(Naiset!$C$9:$C$166,C24,Naiset!$G$9:$G$205))+(SUMIF(Nuoret!$C$9:$C$173,C24,Nuoret!$G$9:$G$212))+(SUMIF('Seniorit (Pappa)'!$C$9:$C$30,C24,'Seniorit (Pappa)'!$G$9:$G$200))</f>
        <v>0</v>
      </c>
      <c r="H24" s="27">
        <f>(SUMIF(Yleinen!$C$9:$C$147,C24,Yleinen!$H$9:$H$215))+(SUMIF('Etuveto kard.'!$C$9:$C$163,C24,'Etuveto kard.'!$H$9:$H$202))+(SUMIF(Naiset!$C$9:$C$166,C24,Naiset!$H$9:$H$205))+(SUMIF(Nuoret!$C$9:$C$173,C24,Nuoret!$H$9:$H$212))+(SUMIF('Seniorit (Pappa)'!$C$9:$C$30,C24,'Seniorit (Pappa)'!$H$9:$H$200))</f>
        <v>0</v>
      </c>
      <c r="I24" s="37">
        <f>(SUMIF(Yleinen!$C$9:$C$147,C24,Yleinen!$I$9:$I$215))+(SUMIF('Etuveto kard.'!$C$9:$C$163,C24,'Etuveto kard.'!$I$9:$I$202))+(SUMIF(Naiset!$C$9:$C$166,C24,Naiset!$I$9:$I$205))+(SUMIF(Nuoret!$C$9:$C$173,C24,Nuoret!$I$9:$I$212))+(SUMIF('Seniorit (Pappa)'!$C$9:$C$30,C24,'Seniorit (Pappa)'!$I$9:$I$200))</f>
        <v>0</v>
      </c>
      <c r="J24" s="27">
        <f>(SUMIF(Yleinen!$C$9:$C$147,C24,Yleinen!$J$9:$J$215))+(SUMIF('Etuveto kard.'!$C$9:$C$163,C24,'Etuveto kard.'!$J$9:$J$202))+(SUMIF(Naiset!$C$9:$C$166,C24,Naiset!$J$9:$J$205))+(SUMIF(Nuoret!$C$9:$C$173,C24,Nuoret!$J$9:$J$212))+(SUMIF('Seniorit (Pappa)'!$C$9:$C$30,C24,'Seniorit (Pappa)'!$J$9:$J$200))</f>
        <v>0</v>
      </c>
      <c r="K24" s="27"/>
      <c r="L24" s="15">
        <f t="shared" si="0"/>
        <v>0</v>
      </c>
    </row>
    <row r="25" spans="1:12" ht="12.75">
      <c r="A25" s="13">
        <v>16</v>
      </c>
      <c r="B25" s="13" t="s">
        <v>172</v>
      </c>
      <c r="C25" s="14" t="s">
        <v>173</v>
      </c>
      <c r="D25" s="27">
        <f>(SUMIF(Yleinen!$C$9:$C$147,C25,Yleinen!$D$9:$D$215))+(SUMIF('Etuveto kard.'!$C$9:$C$163,C25,'Etuveto kard.'!$D$9:$D$202))+(SUMIF(Naiset!$C$9:$C$166,C25,Naiset!$D$9:$D$205))+(SUMIF(Nuoret!$C$9:$C$173,C25,Nuoret!$D$9:$D$212))+(SUMIF('Seniorit (Pappa)'!$C$9:$C$30,C25,'Seniorit (Pappa)'!$D$9:$D$200))</f>
        <v>0</v>
      </c>
      <c r="E25" s="27">
        <f>(SUMIF(Yleinen!$C$9:$C$147,C25,Yleinen!$E$9:$E$215))+(SUMIF('Etuveto kard.'!$C$9:$C$163,C25,'Etuveto kard.'!$E$9:$E$202))+(SUMIF(Naiset!$C$9:$C$166,C25,Naiset!$E$9:$E$205))+(SUMIF(Nuoret!$C$9:$C$173,C25,Nuoret!$E$9:$E$212))+(SUMIF('Seniorit (Pappa)'!$C$9:$C$30,C25,'Seniorit (Pappa)'!$E$9:$E$200))</f>
        <v>0</v>
      </c>
      <c r="F25" s="27">
        <f>(SUMIF(Yleinen!$C$9:$C$147,C25,Yleinen!$F$9:$F$215))+(SUMIF('Etuveto kard.'!$C$9:$C$163,C25,'Etuveto kard.'!$F$9:$F$202))+(SUMIF(Naiset!$C$9:$C$166,C25,Naiset!$F$9:$F$205))+(SUMIF(Nuoret!$C$9:$C$173,C25,Nuoret!$F$9:$F$212))+(SUMIF('Seniorit (Pappa)'!$C$9:$C$30,C25,'Seniorit (Pappa)'!$F$9:$F$200))</f>
        <v>0</v>
      </c>
      <c r="G25" s="27">
        <f>(SUMIF(Yleinen!$C$9:$C$147,C25,Yleinen!$G$9:$G$215))+(SUMIF('Etuveto kard.'!$C$9:$C$163,C25,'Etuveto kard.'!$G$9:$G$202))+(SUMIF(Naiset!$C$9:$C$166,C25,Naiset!$G$9:$G$205))+(SUMIF(Nuoret!$C$9:$C$173,C25,Nuoret!$G$9:$G$212))+(SUMIF('Seniorit (Pappa)'!$C$9:$C$30,C25,'Seniorit (Pappa)'!$G$9:$G$200))</f>
        <v>3</v>
      </c>
      <c r="H25" s="27">
        <f>(SUMIF(Yleinen!$C$9:$C$147,C25,Yleinen!$H$9:$H$215))+(SUMIF('Etuveto kard.'!$C$9:$C$163,C25,'Etuveto kard.'!$H$9:$H$202))+(SUMIF(Naiset!$C$9:$C$166,C25,Naiset!$H$9:$H$205))+(SUMIF(Nuoret!$C$9:$C$173,C25,Nuoret!$H$9:$H$212))+(SUMIF('Seniorit (Pappa)'!$C$9:$C$30,C25,'Seniorit (Pappa)'!$H$9:$H$200))</f>
        <v>0</v>
      </c>
      <c r="I25" s="37">
        <f>(SUMIF(Yleinen!$C$9:$C$147,C25,Yleinen!$I$9:$I$215))+(SUMIF('Etuveto kard.'!$C$9:$C$163,C25,'Etuveto kard.'!$I$9:$I$202))+(SUMIF(Naiset!$C$9:$C$166,C25,Naiset!$I$9:$I$205))+(SUMIF(Nuoret!$C$9:$C$173,C25,Nuoret!$I$9:$I$212))+(SUMIF('Seniorit (Pappa)'!$C$9:$C$30,C25,'Seniorit (Pappa)'!$I$9:$I$200))</f>
        <v>0</v>
      </c>
      <c r="J25" s="27">
        <f>(SUMIF(Yleinen!$C$9:$C$147,C25,Yleinen!$J$9:$J$215))+(SUMIF('Etuveto kard.'!$C$9:$C$163,C25,'Etuveto kard.'!$J$9:$J$202))+(SUMIF(Naiset!$C$9:$C$166,C25,Naiset!$J$9:$J$205))+(SUMIF(Nuoret!$C$9:$C$173,C25,Nuoret!$J$9:$J$212))+(SUMIF('Seniorit (Pappa)'!$C$9:$C$30,C25,'Seniorit (Pappa)'!$J$9:$J$200))</f>
        <v>0</v>
      </c>
      <c r="K25" s="27"/>
      <c r="L25" s="15">
        <f t="shared" si="0"/>
        <v>3</v>
      </c>
    </row>
    <row r="26" spans="3:12" ht="12.75">
      <c r="C26" s="32" t="s">
        <v>64</v>
      </c>
      <c r="D26" s="15">
        <f>Yleinen!D64+'Etuveto kard.'!D72+Naiset!D25+Nuoret!D29+'Seniorit (Pappa)'!D29</f>
        <v>45</v>
      </c>
      <c r="E26" s="15">
        <f>Yleinen!E64+'Etuveto kard.'!E72+Naiset!E25+Nuoret!E29+'Seniorit (Pappa)'!E29</f>
        <v>171</v>
      </c>
      <c r="F26" s="15">
        <f>Yleinen!F64+'Etuveto kard.'!F72+Naiset!F25+Nuoret!F29+'Seniorit (Pappa)'!F29</f>
        <v>107</v>
      </c>
      <c r="G26" s="15">
        <f>Yleinen!G64+'Etuveto kard.'!G72+Naiset!G25+Nuoret!G29+'Seniorit (Pappa)'!G29</f>
        <v>132</v>
      </c>
      <c r="H26" s="15">
        <f>Yleinen!H64+'Etuveto kard.'!H72+Naiset!H25+Nuoret!H29+'Seniorit (Pappa)'!H29</f>
        <v>86</v>
      </c>
      <c r="I26" s="15">
        <f>Yleinen!I64+'Etuveto kard.'!I72+Naiset!I25+Nuoret!I29+'Seniorit (Pappa)'!I29</f>
        <v>68</v>
      </c>
      <c r="J26" s="15">
        <f>Yleinen!J64+'Etuveto kard.'!J72+Naiset!J25+Nuoret!J29+'Seniorit (Pappa)'!J29</f>
        <v>64</v>
      </c>
      <c r="K26" s="15">
        <v>136</v>
      </c>
      <c r="L26" s="63"/>
    </row>
    <row r="27" spans="3:12" ht="12.75">
      <c r="C27" s="2"/>
      <c r="L27" s="63"/>
    </row>
    <row r="28" spans="3:12" ht="12.75">
      <c r="C28" s="2"/>
      <c r="L28" s="63"/>
    </row>
    <row r="29" spans="3:12" ht="12.75">
      <c r="C29" s="2"/>
      <c r="D29" s="42"/>
      <c r="E29" s="43" t="s">
        <v>178</v>
      </c>
      <c r="L29" s="63"/>
    </row>
    <row r="30" spans="3:12" ht="12.75">
      <c r="C30" s="2"/>
      <c r="L30" s="63"/>
    </row>
    <row r="31" spans="3:12" ht="12.75">
      <c r="C31" s="2"/>
      <c r="L31" s="63"/>
    </row>
    <row r="32" spans="3:12" ht="12.75">
      <c r="C32" s="2"/>
      <c r="L32" s="63"/>
    </row>
    <row r="33" spans="3:12" ht="12.75">
      <c r="C33" s="2"/>
      <c r="L33" s="63"/>
    </row>
    <row r="34" spans="3:12" ht="12.75">
      <c r="C34" s="2"/>
      <c r="L34" s="63"/>
    </row>
    <row r="35" spans="3:12" ht="12.75">
      <c r="C35" s="2"/>
      <c r="L35" s="63"/>
    </row>
    <row r="36" spans="3:12" ht="12.75">
      <c r="C36" s="2"/>
      <c r="L36" s="63"/>
    </row>
    <row r="37" spans="3:12" ht="12.75">
      <c r="C37" s="2"/>
      <c r="L37" s="63"/>
    </row>
    <row r="38" spans="3:12" ht="12.75">
      <c r="C38" s="2"/>
      <c r="L38" s="63"/>
    </row>
    <row r="39" spans="3:12" ht="12.75">
      <c r="C39" s="2"/>
      <c r="L39" s="63"/>
    </row>
    <row r="40" spans="3:12" ht="12.75">
      <c r="C40" s="2"/>
      <c r="L40" s="63"/>
    </row>
    <row r="41" ht="12.75">
      <c r="L41" s="63"/>
    </row>
    <row r="42" ht="12.75">
      <c r="L42" s="63"/>
    </row>
    <row r="43" ht="12.75">
      <c r="L43" s="63"/>
    </row>
    <row r="44" ht="12.75">
      <c r="L44" s="63"/>
    </row>
    <row r="45" ht="12.75">
      <c r="L45" s="63"/>
    </row>
    <row r="46" ht="12.75">
      <c r="L46" s="63"/>
    </row>
    <row r="47" ht="12.75">
      <c r="L47" s="63"/>
    </row>
    <row r="48" ht="12.75">
      <c r="L48" s="63"/>
    </row>
    <row r="49" ht="12.75">
      <c r="L49" s="63"/>
    </row>
    <row r="50" ht="12.75">
      <c r="L50" s="63"/>
    </row>
    <row r="51" ht="12.75">
      <c r="L51" s="63"/>
    </row>
    <row r="52" ht="12.75">
      <c r="L52" s="63"/>
    </row>
    <row r="53" ht="12.75">
      <c r="L53" s="63"/>
    </row>
    <row r="70" ht="12.75">
      <c r="G70">
        <v>38</v>
      </c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zoomScalePageLayoutView="0" workbookViewId="0" topLeftCell="A10">
      <selection activeCell="N26" sqref="N26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</cols>
  <sheetData>
    <row r="1" ht="15">
      <c r="A1" s="3" t="s">
        <v>0</v>
      </c>
    </row>
    <row r="2" ht="12.75">
      <c r="A2" s="4" t="s">
        <v>1</v>
      </c>
    </row>
    <row r="4" ht="12.75">
      <c r="A4" s="16" t="s">
        <v>179</v>
      </c>
    </row>
    <row r="6" ht="12.75" customHeight="1">
      <c r="A6" s="16" t="s">
        <v>250</v>
      </c>
    </row>
    <row r="7" ht="12.75">
      <c r="A7" s="16"/>
    </row>
    <row r="8" spans="1:9" ht="12.75">
      <c r="A8" s="16"/>
      <c r="B8" s="44" t="s">
        <v>180</v>
      </c>
      <c r="C8" s="45"/>
      <c r="D8" s="45" t="s">
        <v>181</v>
      </c>
      <c r="E8" s="45"/>
      <c r="F8" s="45" t="s">
        <v>64</v>
      </c>
      <c r="G8" s="45"/>
      <c r="H8" s="45"/>
      <c r="I8" s="45"/>
    </row>
    <row r="9" spans="2:12" ht="12.75">
      <c r="B9" s="35" t="s">
        <v>12</v>
      </c>
      <c r="C9" s="16"/>
      <c r="D9" s="16" t="s">
        <v>182</v>
      </c>
      <c r="F9" s="46">
        <f>Seurapisteet!D26</f>
        <v>45</v>
      </c>
      <c r="G9" t="s">
        <v>183</v>
      </c>
      <c r="L9" s="47"/>
    </row>
    <row r="10" spans="2:12" ht="12.75">
      <c r="B10" s="35" t="s">
        <v>184</v>
      </c>
      <c r="C10" s="16"/>
      <c r="D10" s="16" t="s">
        <v>185</v>
      </c>
      <c r="F10" s="46">
        <v>171</v>
      </c>
      <c r="G10" t="s">
        <v>183</v>
      </c>
      <c r="L10" s="48"/>
    </row>
    <row r="11" spans="2:12" ht="12.75">
      <c r="B11" s="35" t="s">
        <v>14</v>
      </c>
      <c r="C11" s="16"/>
      <c r="D11" s="16" t="s">
        <v>186</v>
      </c>
      <c r="F11" s="46" t="s">
        <v>187</v>
      </c>
      <c r="G11" t="s">
        <v>183</v>
      </c>
      <c r="L11" s="49"/>
    </row>
    <row r="12" spans="2:12" ht="12.75">
      <c r="B12" s="35" t="s">
        <v>188</v>
      </c>
      <c r="C12" s="16"/>
      <c r="D12" s="16" t="s">
        <v>189</v>
      </c>
      <c r="F12" s="46">
        <v>124</v>
      </c>
      <c r="G12" t="s">
        <v>183</v>
      </c>
      <c r="L12" s="47"/>
    </row>
    <row r="13" spans="2:12" ht="12.75">
      <c r="B13" s="35" t="s">
        <v>16</v>
      </c>
      <c r="C13" s="16"/>
      <c r="D13" s="16" t="s">
        <v>190</v>
      </c>
      <c r="F13" s="46">
        <v>86</v>
      </c>
      <c r="G13" t="s">
        <v>183</v>
      </c>
      <c r="L13" s="48"/>
    </row>
    <row r="14" spans="2:12" ht="12.75">
      <c r="B14" s="60" t="s">
        <v>212</v>
      </c>
      <c r="C14" s="16"/>
      <c r="D14" s="16" t="s">
        <v>221</v>
      </c>
      <c r="F14" s="46">
        <v>68</v>
      </c>
      <c r="G14" s="61" t="s">
        <v>183</v>
      </c>
      <c r="L14" s="49"/>
    </row>
    <row r="15" spans="2:12" ht="12.75">
      <c r="B15" s="60" t="s">
        <v>230</v>
      </c>
      <c r="C15" s="16"/>
      <c r="D15" s="16" t="s">
        <v>236</v>
      </c>
      <c r="F15" s="46">
        <v>64</v>
      </c>
      <c r="G15" t="s">
        <v>183</v>
      </c>
      <c r="L15" s="47"/>
    </row>
    <row r="16" spans="2:12" ht="12.75">
      <c r="B16" s="60" t="s">
        <v>239</v>
      </c>
      <c r="D16" s="16" t="s">
        <v>248</v>
      </c>
      <c r="F16" s="46">
        <v>136</v>
      </c>
      <c r="G16" t="s">
        <v>183</v>
      </c>
      <c r="L16" s="48"/>
    </row>
    <row r="17" spans="1:12" ht="12.75">
      <c r="A17" s="16" t="s">
        <v>249</v>
      </c>
      <c r="L17" s="49"/>
    </row>
    <row r="18" ht="12.75">
      <c r="L18" s="47"/>
    </row>
    <row r="19" spans="1:12" ht="12.75">
      <c r="A19" s="16" t="s">
        <v>191</v>
      </c>
      <c r="L19" s="48"/>
    </row>
    <row r="20" ht="12.75">
      <c r="L20" s="49"/>
    </row>
    <row r="21" spans="1:14" ht="12.75">
      <c r="A21" t="s">
        <v>192</v>
      </c>
      <c r="E21" s="33">
        <v>2012</v>
      </c>
      <c r="G21" s="33">
        <v>2011</v>
      </c>
      <c r="H21" s="50">
        <v>2010</v>
      </c>
      <c r="I21" s="51">
        <v>2009</v>
      </c>
      <c r="J21" s="52">
        <v>2008</v>
      </c>
      <c r="K21" s="51">
        <v>2007</v>
      </c>
      <c r="N21" s="47"/>
    </row>
    <row r="22" spans="8:14" ht="12.75">
      <c r="H22" s="53"/>
      <c r="K22" s="33"/>
      <c r="N22" s="48"/>
    </row>
    <row r="23" spans="2:14" ht="12.75">
      <c r="B23" s="16"/>
      <c r="D23" s="16" t="s">
        <v>193</v>
      </c>
      <c r="E23" s="51">
        <v>38</v>
      </c>
      <c r="F23" s="16" t="s">
        <v>194</v>
      </c>
      <c r="G23" s="51">
        <v>38</v>
      </c>
      <c r="H23" s="52">
        <v>43</v>
      </c>
      <c r="I23" s="51">
        <v>43</v>
      </c>
      <c r="J23" s="52">
        <v>127</v>
      </c>
      <c r="K23" s="51">
        <v>138</v>
      </c>
      <c r="N23" s="49"/>
    </row>
    <row r="24" spans="2:14" ht="12.75">
      <c r="B24" s="16"/>
      <c r="D24" s="16" t="s">
        <v>195</v>
      </c>
      <c r="E24" s="51">
        <v>35</v>
      </c>
      <c r="F24" s="16" t="s">
        <v>194</v>
      </c>
      <c r="G24" s="51">
        <v>38</v>
      </c>
      <c r="H24" s="52">
        <v>39</v>
      </c>
      <c r="I24" s="51">
        <v>43</v>
      </c>
      <c r="J24" s="52">
        <v>76</v>
      </c>
      <c r="K24" s="51">
        <v>83</v>
      </c>
      <c r="N24" s="47"/>
    </row>
    <row r="25" spans="2:14" ht="12.75">
      <c r="B25" s="16"/>
      <c r="D25" s="16" t="s">
        <v>196</v>
      </c>
      <c r="E25" s="51">
        <v>19</v>
      </c>
      <c r="F25" s="16" t="s">
        <v>194</v>
      </c>
      <c r="G25" s="51">
        <v>12</v>
      </c>
      <c r="H25" s="52">
        <v>19</v>
      </c>
      <c r="I25" s="51">
        <v>18</v>
      </c>
      <c r="J25" s="52">
        <v>14</v>
      </c>
      <c r="K25" s="51">
        <v>14</v>
      </c>
      <c r="N25" s="48"/>
    </row>
    <row r="26" spans="2:14" ht="12.75">
      <c r="B26" s="16"/>
      <c r="D26" s="16" t="s">
        <v>197</v>
      </c>
      <c r="E26" s="51">
        <v>18</v>
      </c>
      <c r="F26" s="16" t="s">
        <v>194</v>
      </c>
      <c r="G26" s="51">
        <v>15</v>
      </c>
      <c r="H26" s="52">
        <v>21</v>
      </c>
      <c r="I26" s="51">
        <v>17</v>
      </c>
      <c r="J26" s="52">
        <v>18</v>
      </c>
      <c r="K26" s="51">
        <v>18</v>
      </c>
      <c r="N26" s="49"/>
    </row>
    <row r="27" ht="12.75">
      <c r="E27" s="54"/>
    </row>
    <row r="28" ht="12.75">
      <c r="F28" t="s">
        <v>237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Zeros="0" zoomScalePageLayoutView="0" workbookViewId="0" topLeftCell="A1">
      <selection activeCell="H26" sqref="H26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customWidth="1"/>
    <col min="4" max="4" width="5.421875" style="0" customWidth="1"/>
    <col min="5" max="5" width="7.8515625" style="0" customWidth="1"/>
  </cols>
  <sheetData>
    <row r="1" spans="1:4" ht="15">
      <c r="A1" s="3" t="s">
        <v>198</v>
      </c>
      <c r="D1" s="2"/>
    </row>
    <row r="2" spans="1:4" ht="12.75">
      <c r="A2" s="4" t="s">
        <v>1</v>
      </c>
      <c r="D2" s="2"/>
    </row>
    <row r="3" ht="12.75">
      <c r="D3" s="2"/>
    </row>
    <row r="4" spans="1:4" s="33" customFormat="1" ht="12.75">
      <c r="A4" s="33" t="s">
        <v>199</v>
      </c>
      <c r="D4" s="51"/>
    </row>
    <row r="5" s="33" customFormat="1" ht="12.75">
      <c r="D5" s="51"/>
    </row>
    <row r="6" spans="1:9" ht="12.75">
      <c r="A6" s="55" t="s">
        <v>200</v>
      </c>
      <c r="B6" s="69" t="s">
        <v>245</v>
      </c>
      <c r="C6" s="32" t="s">
        <v>23</v>
      </c>
      <c r="D6" s="2"/>
      <c r="E6" s="2"/>
      <c r="H6" s="33"/>
      <c r="I6" s="33"/>
    </row>
    <row r="7" spans="1:9" ht="12.75">
      <c r="A7" s="55" t="s">
        <v>201</v>
      </c>
      <c r="B7" s="69" t="s">
        <v>22</v>
      </c>
      <c r="C7" s="32" t="s">
        <v>19</v>
      </c>
      <c r="D7" s="2"/>
      <c r="E7" s="2"/>
      <c r="H7" s="33"/>
      <c r="I7" s="33"/>
    </row>
    <row r="8" spans="1:9" ht="12.75">
      <c r="A8" s="55" t="s">
        <v>202</v>
      </c>
      <c r="B8" s="69" t="s">
        <v>18</v>
      </c>
      <c r="C8" s="32" t="s">
        <v>19</v>
      </c>
      <c r="D8" s="2"/>
      <c r="E8" s="2"/>
      <c r="H8" s="33"/>
      <c r="I8" s="33"/>
    </row>
    <row r="9" spans="1:4" ht="12.75">
      <c r="A9" s="55" t="s">
        <v>203</v>
      </c>
      <c r="B9" s="69" t="s">
        <v>32</v>
      </c>
      <c r="C9" s="32" t="s">
        <v>33</v>
      </c>
      <c r="D9" s="2"/>
    </row>
    <row r="10" spans="1:4" ht="12.75">
      <c r="A10" s="55" t="s">
        <v>251</v>
      </c>
      <c r="B10" s="69" t="s">
        <v>28</v>
      </c>
      <c r="C10" s="32" t="s">
        <v>29</v>
      </c>
      <c r="D10" s="2"/>
    </row>
    <row r="11" spans="1:4" ht="12.75">
      <c r="A11" s="55"/>
      <c r="B11" s="65"/>
      <c r="C11" s="65"/>
      <c r="D11" s="2"/>
    </row>
    <row r="12" spans="1:4" s="33" customFormat="1" ht="12.75">
      <c r="A12" s="33" t="s">
        <v>204</v>
      </c>
      <c r="B12" s="70"/>
      <c r="C12" s="70"/>
      <c r="D12" s="51"/>
    </row>
    <row r="13" spans="2:4" ht="12.75">
      <c r="B13" s="65"/>
      <c r="C13" s="65"/>
      <c r="D13" s="2"/>
    </row>
    <row r="14" spans="1:5" ht="12.75">
      <c r="A14" s="55" t="s">
        <v>200</v>
      </c>
      <c r="B14" s="69" t="s">
        <v>36</v>
      </c>
      <c r="C14" s="32" t="s">
        <v>37</v>
      </c>
      <c r="D14" s="2"/>
      <c r="E14" s="2"/>
    </row>
    <row r="15" spans="1:5" ht="12.75">
      <c r="A15" s="55" t="s">
        <v>201</v>
      </c>
      <c r="B15" s="69" t="s">
        <v>68</v>
      </c>
      <c r="C15" s="32" t="s">
        <v>42</v>
      </c>
      <c r="D15" s="2"/>
      <c r="E15" s="2"/>
    </row>
    <row r="16" spans="1:5" ht="12.75">
      <c r="A16" s="55" t="s">
        <v>202</v>
      </c>
      <c r="B16" s="69" t="s">
        <v>27</v>
      </c>
      <c r="C16" s="32" t="s">
        <v>67</v>
      </c>
      <c r="D16" s="2"/>
      <c r="E16" s="2"/>
    </row>
    <row r="17" spans="1:5" ht="12.75">
      <c r="A17" s="55" t="s">
        <v>203</v>
      </c>
      <c r="B17" s="69" t="s">
        <v>47</v>
      </c>
      <c r="C17" s="32" t="s">
        <v>48</v>
      </c>
      <c r="D17" s="2"/>
      <c r="E17" s="2"/>
    </row>
    <row r="18" spans="1:5" ht="12.75">
      <c r="A18" s="55" t="s">
        <v>251</v>
      </c>
      <c r="B18" s="69" t="s">
        <v>72</v>
      </c>
      <c r="C18" s="32" t="s">
        <v>48</v>
      </c>
      <c r="D18" s="2"/>
      <c r="E18" s="2"/>
    </row>
    <row r="19" spans="1:5" ht="12.75">
      <c r="A19" s="55"/>
      <c r="B19" s="65"/>
      <c r="C19" s="65"/>
      <c r="D19" s="2"/>
      <c r="E19" s="2"/>
    </row>
    <row r="20" spans="1:4" s="33" customFormat="1" ht="12.75">
      <c r="A20" s="33" t="s">
        <v>196</v>
      </c>
      <c r="B20" s="70"/>
      <c r="C20" s="70"/>
      <c r="D20" s="51"/>
    </row>
    <row r="21" spans="2:4" ht="12.75">
      <c r="B21" s="65"/>
      <c r="C21" s="65"/>
      <c r="D21" s="2"/>
    </row>
    <row r="22" spans="1:5" ht="12.75">
      <c r="A22" s="55" t="s">
        <v>200</v>
      </c>
      <c r="B22" s="69" t="s">
        <v>53</v>
      </c>
      <c r="C22" s="32" t="s">
        <v>33</v>
      </c>
      <c r="D22" s="2"/>
      <c r="E22" s="2"/>
    </row>
    <row r="23" spans="1:5" ht="12.75">
      <c r="A23" s="55" t="s">
        <v>201</v>
      </c>
      <c r="B23" s="69" t="s">
        <v>105</v>
      </c>
      <c r="C23" s="32" t="s">
        <v>42</v>
      </c>
      <c r="D23" s="2"/>
      <c r="E23" s="2"/>
    </row>
    <row r="24" spans="1:5" ht="12.75">
      <c r="A24" s="55" t="s">
        <v>202</v>
      </c>
      <c r="B24" s="69" t="s">
        <v>106</v>
      </c>
      <c r="C24" s="32" t="s">
        <v>48</v>
      </c>
      <c r="D24" s="2"/>
      <c r="E24" s="2"/>
    </row>
    <row r="25" spans="1:5" ht="12.75">
      <c r="A25" s="55" t="s">
        <v>203</v>
      </c>
      <c r="B25" s="69" t="s">
        <v>107</v>
      </c>
      <c r="C25" s="32" t="s">
        <v>33</v>
      </c>
      <c r="D25" s="2"/>
      <c r="E25" s="2"/>
    </row>
    <row r="26" spans="2:4" ht="12.75">
      <c r="B26" s="65"/>
      <c r="C26" s="65"/>
      <c r="D26" s="2"/>
    </row>
    <row r="27" spans="1:4" s="33" customFormat="1" ht="12.75">
      <c r="A27" s="33" t="s">
        <v>197</v>
      </c>
      <c r="B27" s="70"/>
      <c r="C27" s="70"/>
      <c r="D27" s="51"/>
    </row>
    <row r="28" spans="2:4" ht="12.75">
      <c r="B28" s="65"/>
      <c r="C28" s="65"/>
      <c r="D28" s="2"/>
    </row>
    <row r="29" spans="1:6" ht="12.75">
      <c r="A29" s="55" t="s">
        <v>200</v>
      </c>
      <c r="B29" s="69" t="s">
        <v>119</v>
      </c>
      <c r="C29" s="32" t="s">
        <v>19</v>
      </c>
      <c r="D29" s="2"/>
      <c r="E29" s="2"/>
      <c r="F29" s="53"/>
    </row>
    <row r="30" spans="1:5" ht="12.75">
      <c r="A30" s="55" t="s">
        <v>201</v>
      </c>
      <c r="B30" s="69" t="s">
        <v>120</v>
      </c>
      <c r="C30" s="32" t="s">
        <v>31</v>
      </c>
      <c r="D30" s="2"/>
      <c r="E30" s="2"/>
    </row>
    <row r="31" spans="1:5" ht="12.75">
      <c r="A31" s="55" t="s">
        <v>202</v>
      </c>
      <c r="B31" s="69" t="s">
        <v>121</v>
      </c>
      <c r="C31" s="32" t="s">
        <v>31</v>
      </c>
      <c r="D31" s="2"/>
      <c r="E31" s="2"/>
    </row>
    <row r="32" spans="1:5" ht="12.75">
      <c r="A32" s="55" t="s">
        <v>203</v>
      </c>
      <c r="B32" s="69" t="s">
        <v>122</v>
      </c>
      <c r="C32" s="32" t="s">
        <v>37</v>
      </c>
      <c r="D32" s="2"/>
      <c r="E32" s="2"/>
    </row>
    <row r="33" spans="1:4" ht="12.75">
      <c r="A33" s="55"/>
      <c r="B33" s="65"/>
      <c r="C33" s="65"/>
      <c r="D33" s="2"/>
    </row>
    <row r="34" spans="1:4" s="33" customFormat="1" ht="12.75">
      <c r="A34" s="33" t="s">
        <v>205</v>
      </c>
      <c r="B34" s="70"/>
      <c r="C34" s="70"/>
      <c r="D34" s="51"/>
    </row>
    <row r="35" spans="2:4" ht="12.75">
      <c r="B35" s="65"/>
      <c r="C35" s="65"/>
      <c r="D35" s="2"/>
    </row>
    <row r="36" spans="1:6" ht="12.75">
      <c r="A36" s="55" t="s">
        <v>200</v>
      </c>
      <c r="B36" s="69" t="s">
        <v>140</v>
      </c>
      <c r="C36" s="32" t="s">
        <v>48</v>
      </c>
      <c r="D36" s="2"/>
      <c r="E36" s="2"/>
      <c r="F36" s="53"/>
    </row>
    <row r="37" spans="1:6" ht="12.75">
      <c r="A37" s="55" t="s">
        <v>201</v>
      </c>
      <c r="B37" s="69" t="s">
        <v>144</v>
      </c>
      <c r="C37" s="32" t="s">
        <v>145</v>
      </c>
      <c r="D37" s="2"/>
      <c r="E37" s="2"/>
      <c r="F37" s="53"/>
    </row>
    <row r="38" spans="1:6" ht="12.75">
      <c r="A38" s="55" t="s">
        <v>202</v>
      </c>
      <c r="B38" s="69" t="s">
        <v>57</v>
      </c>
      <c r="C38" s="32" t="s">
        <v>29</v>
      </c>
      <c r="D38" s="2"/>
      <c r="E38" s="2"/>
      <c r="F38" s="53"/>
    </row>
    <row r="39" spans="1:6" ht="12.75">
      <c r="A39" s="55" t="s">
        <v>203</v>
      </c>
      <c r="B39" s="69" t="s">
        <v>141</v>
      </c>
      <c r="C39" s="32" t="s">
        <v>33</v>
      </c>
      <c r="D39" s="2"/>
      <c r="E39" s="2"/>
      <c r="F39" s="53"/>
    </row>
    <row r="40" ht="12.75">
      <c r="D40" s="2"/>
    </row>
    <row r="41" spans="1:4" ht="12.75">
      <c r="A41" s="16" t="s">
        <v>252</v>
      </c>
      <c r="C41" s="33"/>
      <c r="D41" s="2"/>
    </row>
    <row r="42" spans="1:3" ht="12.75">
      <c r="A42" s="16"/>
      <c r="C42" s="33"/>
    </row>
    <row r="43" spans="1:5" ht="12.75">
      <c r="A43" s="16" t="s">
        <v>206</v>
      </c>
      <c r="E43" s="56"/>
    </row>
    <row r="44" ht="12.75">
      <c r="E44" s="56"/>
    </row>
    <row r="45" spans="2:5" ht="12.75">
      <c r="B45" s="33" t="s">
        <v>207</v>
      </c>
      <c r="E45" s="56"/>
    </row>
    <row r="46" spans="2:5" ht="12.75">
      <c r="B46" t="s">
        <v>208</v>
      </c>
      <c r="E46" s="56"/>
    </row>
    <row r="47" ht="12.75">
      <c r="E47" s="56"/>
    </row>
    <row r="48" spans="5:6" ht="12.75">
      <c r="E48" s="56"/>
      <c r="F48" s="16"/>
    </row>
    <row r="49" spans="2:5" ht="12.75">
      <c r="B49" s="16"/>
      <c r="E49" s="56"/>
    </row>
    <row r="50" spans="2:5" ht="12.75">
      <c r="B50" s="16" t="s">
        <v>209</v>
      </c>
      <c r="E50" s="56"/>
    </row>
    <row r="51" spans="2:5" ht="12.75">
      <c r="B51" s="16" t="s">
        <v>210</v>
      </c>
      <c r="E51" s="56"/>
    </row>
    <row r="52" spans="2:5" ht="12.75">
      <c r="B52" s="16" t="s">
        <v>211</v>
      </c>
      <c r="E52" s="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</dc:creator>
  <cp:keywords/>
  <dc:description/>
  <cp:lastModifiedBy>Yhteen Hiileen</cp:lastModifiedBy>
  <dcterms:created xsi:type="dcterms:W3CDTF">2013-09-12T13:23:00Z</dcterms:created>
  <dcterms:modified xsi:type="dcterms:W3CDTF">2017-12-05T09:13:36Z</dcterms:modified>
  <cp:category/>
  <cp:version/>
  <cp:contentType/>
  <cp:contentStatus/>
</cp:coreProperties>
</file>